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Z:\財政課\02財務係\D財務\00総括\07財政統計\【財政状況資料集】\R6財政状況資料集\260303_令和６年度財政状況資料集の作成等について\06_県回答\"/>
    </mc:Choice>
  </mc:AlternateContent>
  <xr:revisionPtr revIDLastSave="0" documentId="13_ncr:1_{6FD6E666-2BA8-484D-B664-124DC1482105}"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BW34" i="10"/>
  <c r="C34" i="10"/>
  <c r="CO34" i="10" l="1"/>
  <c r="CO35" i="10" s="1"/>
  <c r="CO36" i="10" s="1"/>
  <c r="CO37" i="10" s="1"/>
  <c r="CO38" i="10" s="1"/>
  <c r="CO39"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<sst xmlns="http://schemas.openxmlformats.org/spreadsheetml/2006/main" count="1107" uniqueCount="579">
  <si>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</si>
  <si>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</si>
  <si>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</si>
  <si>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</si>
  <si>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</si>
  <si>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</si>
  <si>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</si>
  <si>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</si>
  <si>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</si>
  <si>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</si>
  <si>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</si>
  <si>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</si>
  <si>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</si>
  <si>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</si>
  <si>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</si>
  <si>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</si>
  <si>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</si>
  <si>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</si>
  <si>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</si>
  <si>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</si>
  <si>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</si>
  <si>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</si>
  <si>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</si>
  <si>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</si>
  <si>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</si>
  <si>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</si>
  <si>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</si>
  <si>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</si>
  <si>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</si>
  <si>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</si>
  <si>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</si>
  <si>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</si>
  <si>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</si>
  <si>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</si>
  <si>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</si>
  <si>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</si>
  <si>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</si>
  <si>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</si>
  <si>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</si>
  <si>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</si>
  <si>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</si>
  <si>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</si>
  <si>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</si>
  <si>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</si>
  <si>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</si>
  <si>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</si>
  <si>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</si>
  <si>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</si>
  <si>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</si>
  <si>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</si>
  <si>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</si>
  <si>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</si>
  <si>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</si>
  <si>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</si>
  <si>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</si>
  <si>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</si>
  <si>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</si>
  <si>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</si>
  <si>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</si>
  <si>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</si>
  <si>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</si>
  <si>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</si>
  <si>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</si>
  <si>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</si>
  <si>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</si>
  <si>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</si>
  <si>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</si>
  <si>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</si>
  <si>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</si>
  <si>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</si>
  <si>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</si>
  <si>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</si>
  <si>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</si>
  <si>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</si>
  <si>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</si>
  <si>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</si>
  <si>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</si>
  <si>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</si>
  <si>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</si>
  <si>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</si>
  <si>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</si>
  <si>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</si>
  <si>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</si>
  <si>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</si>
  <si>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</si>
  <si>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</si>
  <si>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</si>
  <si>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</si>
  <si>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</si>
  <si>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</si>
  <si>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</si>
  <si>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</si>
  <si>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</si>
  <si>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</si>
  <si>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</si>
  <si>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</si>
  <si>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</si>
  <si>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</si>
  <si>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</si>
  <si>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</si>
  <si>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</si>
  <si>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</si>
  <si>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</si>
  <si>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</si>
  <si>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</si>
  <si>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</si>
  <si>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</si>
  <si>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</si>
  <si>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</si>
  <si>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</si>
  <si>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</si>
  <si>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</si>
  <si>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</si>
  <si>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</si>
  <si>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</si>
  <si>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</si>
  <si>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</si>
  <si>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</si>
  <si>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</si>
  <si>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</si>
  <si>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</si>
  <si>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</si>
  <si>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</si>
  <si>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</si>
  <si>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</si>
  <si>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</si>
  <si>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</si>
  <si>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</si>
  <si>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</si>
  <si>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</si>
  <si>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</si>
  <si>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</si>
  <si>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</si>
  <si>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</si>
  <si>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</si>
  <si>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</si>
  <si>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</si>
  <si>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</si>
  <si>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</si>
  <si>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</si>
  <si>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</si>
  <si>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</si>
  <si>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</si>
  <si>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</si>
  <si>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</si>
  <si>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</si>
  <si>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</si>
  <si>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</si>
  <si>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</si>
  <si>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</si>
  <si>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</si>
  <si>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</si>
  <si>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</si>
  <si>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</si>
  <si>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</si>
  <si>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</si>
  <si>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</si>
  <si>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</si>
  <si>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</si>
  <si>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</si>
  <si>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</si>
  <si>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</si>
  <si>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</si>
  <si>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</si>
  <si>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</si>
  <si>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</si>
  <si>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</si>
  <si>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</si>
  <si>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</si>
  <si>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</si>
  <si>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</si>
  <si>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</si>
  <si>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</si>
  <si>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</si>
  <si>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</si>
  <si>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</si>
  <si>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</si>
  <si>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</si>
  <si>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</si>
  <si>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</si>
  <si>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</si>
  <si>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</si>
  <si>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</si>
  <si>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</si>
  <si>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</si>
  <si>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</si>
  <si>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</si>
  <si>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</si>
  <si>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</si>
  <si>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</si>
  <si>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</si>
  <si>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</si>
  <si>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</si>
  <si>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</si>
  <si>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</si>
  <si>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</si>
  <si>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</si>
  <si>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</si>
  <si>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</si>
  <si>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</si>
  <si>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</si>
  <si>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</si>
  <si>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</si>
  <si>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福島県須賀川市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</si>
  <si>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</si>
  <si>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</si>
  <si>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</si>
  <si>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</si>
  <si>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</si>
  <si>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</si>
  <si>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</si>
  <si>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</si>
  <si>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</si>
  <si>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</si>
  <si>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</si>
  <si>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</si>
  <si>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</si>
  <si>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</si>
  <si>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</si>
  <si>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</si>
  <si>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</si>
  <si>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</si>
  <si>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</si>
  <si>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</si>
  <si>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</si>
  <si>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</si>
  <si>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</si>
  <si>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</si>
  <si>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</si>
  <si>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</si>
  <si>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</si>
  <si>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</si>
  <si>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</si>
  <si>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</si>
  <si>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</si>
  <si>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</si>
  <si>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</si>
  <si>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</si>
  <si>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</si>
  <si>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</si>
  <si>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</si>
  <si>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</si>
  <si>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</si>
  <si>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</si>
  <si>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</si>
  <si>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</si>
  <si>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</si>
  <si>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</si>
  <si>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</si>
  <si>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</si>
  <si>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</si>
  <si>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</si>
  <si>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</si>
  <si>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</si>
  <si>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</si>
  <si>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</si>
  <si>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</si>
  <si>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</si>
  <si>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</si>
  <si>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</si>
  <si>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</si>
  <si>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</si>
  <si>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</si>
  <si>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</si>
  <si>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</si>
  <si>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</si>
  <si>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</si>
  <si>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</si>
  <si>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</si>
  <si>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</si>
  <si>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</si>
  <si>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</si>
  <si>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</si>
  <si>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</si>
  <si>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</si>
  <si>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</si>
  <si>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</si>
  <si>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</si>
  <si>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</si>
  <si>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</si>
  <si>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</si>
  <si>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</si>
  <si>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</si>
  <si>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</si>
  <si>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</si>
  <si>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</si>
  <si>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</si>
  <si>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</si>
  <si>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</si>
  <si>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</si>
  <si>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</si>
  <si>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</si>
  <si>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</si>
  <si>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</si>
  <si>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</si>
  <si>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</si>
  <si>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</si>
  <si>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</si>
  <si>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</si>
  <si>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</si>
  <si>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</si>
  <si>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</si>
  <si>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</si>
  <si>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</si>
  <si>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</si>
  <si>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</si>
  <si>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</si>
  <si>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</si>
  <si>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</si>
  <si>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</si>
  <si>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</si>
  <si>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</si>
  <si>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</si>
  <si>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</si>
  <si>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</si>
  <si>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</si>
  <si>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</si>
  <si>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</si>
  <si>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</si>
  <si>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</si>
  <si>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</si>
  <si>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</si>
  <si>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</si>
  <si>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</si>
  <si>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</si>
  <si>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</si>
  <si>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</si>
  <si>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</si>
  <si>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</si>
  <si>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</si>
  <si>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</si>
  <si>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</si>
  <si>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</si>
  <si>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</si>
  <si>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</si>
  <si>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</si>
  <si>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</si>
  <si>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</si>
  <si>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</si>
  <si>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</si>
  <si>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</si>
  <si>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</si>
  <si>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</si>
  <si>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</si>
  <si>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</si>
  <si>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</si>
  <si>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</si>
  <si>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</si>
  <si>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</si>
  <si>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</si>
  <si>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</si>
  <si>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</si>
  <si>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</si>
  <si>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</si>
  <si>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福島県須賀川市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</si>
  <si>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</si>
  <si>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</si>
  <si>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</si>
  <si>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</si>
  <si>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</si>
  <si>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</si>
  <si>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</si>
  <si>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</si>
  <si>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</si>
  <si>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</si>
  <si>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</si>
  <si>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</si>
  <si>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</si>
  <si>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</si>
  <si>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</si>
  <si>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</si>
  <si>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</si>
  <si>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</si>
  <si>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</si>
  <si>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</si>
  <si>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</si>
  <si>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</si>
  <si>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</si>
  <si>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</si>
  <si>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</si>
  <si>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</si>
  <si>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</si>
  <si>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</si>
  <si>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</si>
  <si>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</si>
  <si>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</si>
  <si>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</si>
  <si>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</si>
  <si>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</si>
  <si>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</si>
  <si>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</si>
  <si>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</si>
  <si>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</si>
  <si>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</si>
  <si>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</si>
  <si>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特定地域戸別合併処理浄化槽整備事業特別会計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</si>
  <si>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</si>
  <si>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</si>
  <si>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</si>
  <si>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</si>
  <si>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</si>
  <si>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</si>
  <si>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</si>
  <si>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</si>
  <si>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</si>
  <si>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</si>
  <si>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</si>
  <si>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</si>
  <si>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</si>
  <si>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</si>
  <si>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</si>
  <si>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</si>
  <si>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</si>
  <si>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</si>
  <si>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</si>
  <si>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</si>
  <si>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</si>
  <si>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</si>
  <si>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</si>
  <si>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</si>
  <si>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</si>
  <si>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</si>
  <si>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</si>
  <si>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</si>
  <si>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</si>
  <si>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</si>
  <si>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</si>
  <si>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</si>
  <si>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</si>
  <si>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</si>
  <si>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</si>
  <si>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</si>
  <si>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</si>
  <si>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</si>
  <si>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</si>
  <si>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</si>
  <si>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</si>
  <si>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</si>
  <si>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</si>
  <si>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</si>
  <si>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</si>
  <si>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</si>
  <si>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</si>
  <si>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</si>
  <si>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</si>
  <si>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</si>
  <si>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</si>
  <si>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</si>
  <si>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</si>
  <si>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</si>
  <si>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</si>
  <si>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</si>
  <si>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</si>
  <si>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</si>
  <si>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</si>
  <si>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</si>
  <si>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</si>
  <si>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</si>
  <si>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</si>
  <si>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</si>
  <si>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</si>
  <si>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</si>
  <si>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</si>
  <si>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</si>
  <si>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</si>
  <si>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</si>
  <si>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</si>
  <si>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</si>
  <si>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</si>
  <si>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</si>
  <si>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</si>
  <si>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</si>
  <si>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</si>
  <si>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</si>
  <si>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</si>
  <si>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</si>
  <si>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</si>
  <si>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</si>
  <si>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</si>
  <si>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</si>
  <si>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</si>
  <si>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</si>
  <si>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</si>
  <si>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</si>
  <si>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</si>
  <si>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</si>
  <si>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</si>
  <si>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</si>
  <si>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</si>
  <si>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</si>
  <si>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</si>
  <si>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</si>
  <si>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</si>
  <si>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</si>
  <si>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</si>
  <si>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</si>
  <si>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</si>
  <si>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</si>
  <si>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</si>
  <si>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</si>
  <si>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</si>
  <si>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</si>
  <si>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</si>
  <si>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</si>
  <si>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</si>
  <si>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</si>
  <si>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</si>
  <si>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</si>
  <si>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</si>
  <si>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</si>
  <si>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</si>
  <si>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</si>
  <si>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</si>
  <si>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</si>
  <si>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</si>
  <si>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</si>
  <si>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</si>
  <si>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</si>
  <si>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</si>
  <si>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</si>
  <si>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</si>
  <si>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</si>
  <si>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</si>
  <si>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</si>
  <si>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</si>
  <si>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</si>
  <si>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</si>
  <si>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</si>
  <si>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</si>
  <si>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</si>
  <si>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</si>
  <si>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</si>
  <si>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8.47</t>
  </si>
  <si>
    <t>▲ 1.06</t>
  </si>
  <si>
    <t>▲ 1.39</t>
  </si>
  <si>
    <t>▲ 4.12</t>
  </si>
  <si>
    <t>水道事業会計</t>
  </si>
  <si>
    <t>一般会計</t>
  </si>
  <si>
    <t>国民健康保険特別会計</t>
  </si>
  <si>
    <t>下水道事業会計</t>
  </si>
  <si>
    <t>介護保険特別会計</t>
  </si>
  <si>
    <t>後期高齢者医療特別会計</t>
  </si>
  <si>
    <t>市営墓地事業特別会計</t>
  </si>
  <si>
    <t>特定地域戸別合併処理浄化槽整備事業特別会計</t>
  </si>
  <si>
    <t>その他会計（赤字）</t>
  </si>
  <si>
    <t>その他会計（黒字）</t>
  </si>
  <si>
    <t>R02</t>
    <phoneticPr fontId="5"/>
  </si>
  <si>
    <t>R03</t>
    <phoneticPr fontId="5"/>
  </si>
  <si>
    <t>R04</t>
    <phoneticPr fontId="5"/>
  </si>
  <si>
    <t>R05</t>
    <phoneticPr fontId="5"/>
  </si>
  <si>
    <t>R06</t>
    <phoneticPr fontId="5"/>
  </si>
  <si>
    <t>郡山地方土地開発公社</t>
    <rPh sb="0" eb="2">
      <t>コオリヤマ</t>
    </rPh>
    <rPh sb="2" eb="4">
      <t>チホウ</t>
    </rPh>
    <rPh sb="4" eb="10">
      <t>トチカイハツコウシャ</t>
    </rPh>
    <phoneticPr fontId="2"/>
  </si>
  <si>
    <t>（株）福島エアポートサービス</t>
    <rPh sb="1" eb="2">
      <t>カブ</t>
    </rPh>
    <rPh sb="3" eb="5">
      <t>フクシマ</t>
    </rPh>
    <phoneticPr fontId="2"/>
  </si>
  <si>
    <t>（公財）須賀川市スポーツ振興協会</t>
    <rPh sb="1" eb="3">
      <t>コウザイ</t>
    </rPh>
    <rPh sb="4" eb="8">
      <t>スカガワシ</t>
    </rPh>
    <rPh sb="12" eb="14">
      <t>シンコウ</t>
    </rPh>
    <rPh sb="14" eb="16">
      <t>キョウカイ</t>
    </rPh>
    <phoneticPr fontId="2"/>
  </si>
  <si>
    <t>（公財）ふくしま科学振興協会</t>
    <rPh sb="1" eb="3">
      <t>コウザイ</t>
    </rPh>
    <rPh sb="8" eb="12">
      <t>カガクシンコウ</t>
    </rPh>
    <rPh sb="12" eb="14">
      <t>キョウカイ</t>
    </rPh>
    <phoneticPr fontId="2"/>
  </si>
  <si>
    <t>（公財）須賀川市農業公社</t>
    <rPh sb="1" eb="3">
      <t>コウザイ</t>
    </rPh>
    <rPh sb="4" eb="8">
      <t>スカガワシ</t>
    </rPh>
    <rPh sb="8" eb="12">
      <t>ノウギョウコウシャ</t>
    </rPh>
    <phoneticPr fontId="2"/>
  </si>
  <si>
    <t>（株）こぷろ須賀川</t>
    <rPh sb="1" eb="2">
      <t>カブ</t>
    </rPh>
    <rPh sb="6" eb="9">
      <t>スカガワ</t>
    </rPh>
    <phoneticPr fontId="2"/>
  </si>
  <si>
    <t>公立岩瀬病院企業団（病院事業会計）</t>
    <rPh sb="0" eb="6">
      <t>コウリツイワセビョウイン</t>
    </rPh>
    <rPh sb="6" eb="9">
      <t>キギョウダン</t>
    </rPh>
    <rPh sb="10" eb="16">
      <t>ビョウインジギョウカイケイ</t>
    </rPh>
    <phoneticPr fontId="2"/>
  </si>
  <si>
    <t>福島県後期高齢者医療広域連合（一般会計）</t>
    <rPh sb="0" eb="3">
      <t>フクシマケン</t>
    </rPh>
    <rPh sb="3" eb="10">
      <t>コウキコウレイシャイリョウ</t>
    </rPh>
    <rPh sb="10" eb="14">
      <t>コウイキレンゴウ</t>
    </rPh>
    <rPh sb="15" eb="19">
      <t>イッパンカイケイ</t>
    </rPh>
    <phoneticPr fontId="2"/>
  </si>
  <si>
    <t>福島県後期高齢者医療広域連合（後期高齢者医療特別会計）</t>
    <rPh sb="0" eb="3">
      <t>フクシマケン</t>
    </rPh>
    <rPh sb="3" eb="10">
      <t>コウキコウレイシャイリョウ</t>
    </rPh>
    <rPh sb="10" eb="14">
      <t>コウイキレンゴウ</t>
    </rPh>
    <rPh sb="15" eb="26">
      <t>コウキコウレイシャイリョウトクベツカイケイ</t>
    </rPh>
    <phoneticPr fontId="2"/>
  </si>
  <si>
    <t>福島県市町村総合事務組合（一般会計）</t>
    <rPh sb="0" eb="3">
      <t>フクシマケン</t>
    </rPh>
    <rPh sb="3" eb="6">
      <t>シチョウソン</t>
    </rPh>
    <rPh sb="6" eb="12">
      <t>ソウゴウジムクミアイ</t>
    </rPh>
    <rPh sb="13" eb="17">
      <t>イッパンカイケイ</t>
    </rPh>
    <phoneticPr fontId="2"/>
  </si>
  <si>
    <t>福島県市町村総合事務組合（消防賞じゅつ金特別会計）</t>
    <rPh sb="0" eb="3">
      <t>フクシマケン</t>
    </rPh>
    <rPh sb="3" eb="6">
      <t>シチョウソン</t>
    </rPh>
    <rPh sb="6" eb="12">
      <t>ソウゴウジムクミアイ</t>
    </rPh>
    <rPh sb="13" eb="15">
      <t>ショウボウ</t>
    </rPh>
    <rPh sb="15" eb="16">
      <t>ショウ</t>
    </rPh>
    <rPh sb="19" eb="20">
      <t>キン</t>
    </rPh>
    <rPh sb="20" eb="22">
      <t>トクベツ</t>
    </rPh>
    <rPh sb="22" eb="24">
      <t>カイケイ</t>
    </rPh>
    <phoneticPr fontId="2"/>
  </si>
  <si>
    <t>福島県市町村総合事務組合（消防補償等特別会計）</t>
    <rPh sb="0" eb="3">
      <t>フクシマケン</t>
    </rPh>
    <rPh sb="3" eb="6">
      <t>シチョウソン</t>
    </rPh>
    <rPh sb="6" eb="12">
      <t>ソウゴウジムクミアイ</t>
    </rPh>
    <rPh sb="13" eb="15">
      <t>ショウボウ</t>
    </rPh>
    <rPh sb="15" eb="17">
      <t>ホショウ</t>
    </rPh>
    <rPh sb="17" eb="18">
      <t>ナド</t>
    </rPh>
    <rPh sb="18" eb="20">
      <t>トクベツ</t>
    </rPh>
    <rPh sb="20" eb="22">
      <t>カイケイ</t>
    </rPh>
    <phoneticPr fontId="2"/>
  </si>
  <si>
    <t>福島県市町村総合事務組合（非常勤職員公務災害補償特別会計）</t>
    <rPh sb="0" eb="3">
      <t>フクシマケン</t>
    </rPh>
    <rPh sb="3" eb="6">
      <t>シチョウソン</t>
    </rPh>
    <rPh sb="6" eb="12">
      <t>ソウゴウジムクミアイ</t>
    </rPh>
    <rPh sb="13" eb="18">
      <t>ヒジョウキンショクイン</t>
    </rPh>
    <rPh sb="18" eb="22">
      <t>コウムサイガイ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</si>
  <si>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12">
      <t>ソウゴウジムクミアイ</t>
    </rPh>
    <rPh sb="13" eb="17">
      <t>ジチカイカン</t>
    </rPh>
    <rPh sb="17" eb="19">
      <t>カンリ</t>
    </rPh>
    <rPh sb="19" eb="21">
      <t>トクベツ</t>
    </rPh>
    <rPh sb="21" eb="23">
      <t>カイケイ</t>
    </rPh>
    <phoneticPr fontId="2"/>
  </si>
  <si>
    <t>須賀川地方広域消防組合（一般会計）</t>
    <rPh sb="0" eb="5">
      <t>スカガワチホウ</t>
    </rPh>
    <rPh sb="5" eb="11">
      <t>コウイキショウボウクミアイ</t>
    </rPh>
    <rPh sb="12" eb="16">
      <t>イッパンカイケイ</t>
    </rPh>
    <phoneticPr fontId="2"/>
  </si>
  <si>
    <t>須賀川地方保健環境組合（一般会計）</t>
    <rPh sb="0" eb="5">
      <t>スカガワチホウ</t>
    </rPh>
    <rPh sb="5" eb="11">
      <t>ホケンカンキョウクミアイ</t>
    </rPh>
    <rPh sb="12" eb="16">
      <t>イッパンカイケイ</t>
    </rPh>
    <phoneticPr fontId="2"/>
  </si>
  <si>
    <t>福島県市民交通災害共済組合（一般会計）</t>
    <rPh sb="0" eb="3">
      <t>フクシマケン</t>
    </rPh>
    <rPh sb="3" eb="5">
      <t>シミン</t>
    </rPh>
    <rPh sb="5" eb="11">
      <t>コウツウサイガイキョウサイ</t>
    </rPh>
    <rPh sb="11" eb="13">
      <t>クミアイ</t>
    </rPh>
    <rPh sb="14" eb="18">
      <t>イッパンカイケイ</t>
    </rPh>
    <phoneticPr fontId="2"/>
  </si>
  <si>
    <t>-</t>
    <phoneticPr fontId="2"/>
  </si>
  <si>
    <t>-</t>
    <phoneticPr fontId="2"/>
  </si>
  <si>
    <t>-</t>
    <phoneticPr fontId="2"/>
  </si>
  <si>
    <t>公共施設等整備基金</t>
    <phoneticPr fontId="5"/>
  </si>
  <si>
    <t>奨学資金基金</t>
    <phoneticPr fontId="5"/>
  </si>
  <si>
    <t>好きですすかがわガンバレ基金</t>
    <phoneticPr fontId="5"/>
  </si>
  <si>
    <t>明るい長寿社会を築く市民基金</t>
    <phoneticPr fontId="5"/>
  </si>
  <si>
    <t>森林環境譲与税基金</t>
    <phoneticPr fontId="5"/>
  </si>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</sst>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F63D-4FA1-91D0-1A8F3B2429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94386</c:v>
                </c:pt>
                <c:pt idx="1">
                  <c:v>51172</c:v>
                </c:pt>
                <c:pt idx="2">
                  <c:v>45243</c:v>
                </c:pt>
                <c:pt idx="3">
                  <c:v>57871</c:v>
                </c:pt>
                <c:pt idx="4">
                  <c:v>49752</c:v>
                </c:pt>
              </c:numCache>
            </c:numRef>
          </c:val>
          <c:smooth val="0"/>
          <c:extLst>
            <c:ext xmlns:c16="http://schemas.microsoft.com/office/drawing/2014/chart" uri="{C3380CC4-5D6E-409C-BE32-E72D297353CC}">
              <c16:uniqueId val="{00000001-F63D-4FA1-91D0-1A8F3B2429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2.81</c:v>
                </c:pt>
                <c:pt idx="1">
                  <c:v>4.43</c:v>
                </c:pt>
                <c:pt idx="2">
                  <c:v>5.81</c:v>
                </c:pt>
                <c:pt idx="3">
                  <c:v>5.61</c:v>
                </c:pt>
                <c:pt idx="4">
                  <c:v>6.26</c:v>
                </c:pt>
              </c:numCache>
            </c:numRef>
          </c:val>
          <c:extLst>
            <c:ext xmlns:c16="http://schemas.microsoft.com/office/drawing/2014/chart" uri="{C3380CC4-5D6E-409C-BE32-E72D297353CC}">
              <c16:uniqueId val="{00000000-87B3-48A7-B651-881990D52F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11.59</c:v>
                </c:pt>
                <c:pt idx="1">
                  <c:v>8.31</c:v>
                </c:pt>
                <c:pt idx="2">
                  <c:v>8.0299999999999994</c:v>
                </c:pt>
                <c:pt idx="3">
                  <c:v>6.7</c:v>
                </c:pt>
                <c:pt idx="4">
                  <c:v>1.61</c:v>
                </c:pt>
              </c:numCache>
            </c:numRef>
          </c:val>
          <c:extLst>
            <c:ext xmlns:c16="http://schemas.microsoft.com/office/drawing/2014/chart" uri="{C3380CC4-5D6E-409C-BE32-E72D297353CC}">
              <c16:uniqueId val="{00000001-87B3-48A7-B651-881990D52F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-8.4700000000000006</c:v>
                </c:pt>
                <c:pt idx="1">
                  <c:v>-1.06</c:v>
                </c:pt>
                <c:pt idx="2">
                  <c:v>0.77</c:v>
                </c:pt>
                <c:pt idx="3">
                  <c:v>-1.39</c:v>
                </c:pt>
                <c:pt idx="4">
                  <c:v>-4.12</c:v>
                </c:pt>
              </c:numCache>
            </c:numRef>
          </c:val>
          <c:smooth val="0"/>
          <c:extLst>
            <c:ext xmlns:c16="http://schemas.microsoft.com/office/drawing/2014/chart" uri="{C3380CC4-5D6E-409C-BE32-E72D297353CC}">
              <c16:uniqueId val="{00000002-87B3-48A7-B651-881990D52F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7F-47AF-AA6F-8B5690F67C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7F-47AF-AA6F-8B5690F67C90}"/>
            </c:ext>
          </c:extLst>
        </c:ser>
        <c:ser>
          <c:idx val="2"/>
          <c:order val="2"/>
          <c:tx>
            <c:strRef>
              <c:f>データシート!$A$29</c:f>
              <c:strCache>
                <c:ptCount val="1"/>
                <c:pt idx="0">
                  <c:v>特定地域戸別合併処理浄化槽整備事業特別会計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7F-47AF-AA6F-8B5690F67C90}"/>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7F-47AF-AA6F-8B5690F67C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0.04</c:v>
                </c:pt>
              </c:numCache>
            </c:numRef>
          </c:val>
          <c:extLst>
            <c:ext xmlns:c16="http://schemas.microsoft.com/office/drawing/2014/chart" uri="{C3380CC4-5D6E-409C-BE32-E72D297353CC}">
              <c16:uniqueId val="{00000004-827F-47AF-AA6F-8B5690F67C9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0.74</c:v>
                </c:pt>
                <c:pt idx="4">
                  <c:v>#N/A</c:v>
                </c:pt>
                <c:pt idx="5">
                  <c:v>1.21</c:v>
                </c:pt>
                <c:pt idx="6">
                  <c:v>#N/A</c:v>
                </c:pt>
                <c:pt idx="7">
                  <c:v>1.05</c:v>
                </c:pt>
                <c:pt idx="8">
                  <c:v>#N/A</c:v>
                </c:pt>
                <c:pt idx="9">
                  <c:v>1.26</c:v>
                </c:pt>
              </c:numCache>
            </c:numRef>
          </c:val>
          <c:extLst>
            <c:ext xmlns:c16="http://schemas.microsoft.com/office/drawing/2014/chart" uri="{C3380CC4-5D6E-409C-BE32-E72D297353CC}">
              <c16:uniqueId val="{00000005-827F-47AF-AA6F-8B5690F67C9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1.73</c:v>
                </c:pt>
                <c:pt idx="4">
                  <c:v>#N/A</c:v>
                </c:pt>
                <c:pt idx="5">
                  <c:v>1.35</c:v>
                </c:pt>
                <c:pt idx="6">
                  <c:v>#N/A</c:v>
                </c:pt>
                <c:pt idx="7">
                  <c:v>1.66</c:v>
                </c:pt>
                <c:pt idx="8">
                  <c:v>#N/A</c:v>
                </c:pt>
                <c:pt idx="9">
                  <c:v>1.4</c:v>
                </c:pt>
              </c:numCache>
            </c:numRef>
          </c:val>
          <c:extLst>
            <c:ext xmlns:c16="http://schemas.microsoft.com/office/drawing/2014/chart" uri="{C3380CC4-5D6E-409C-BE32-E72D297353CC}">
              <c16:uniqueId val="{00000006-827F-47AF-AA6F-8B5690F67C9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3.89</c:v>
                </c:pt>
                <c:pt idx="2">
                  <c:v>#N/A</c:v>
                </c:pt>
                <c:pt idx="3">
                  <c:v>3.06</c:v>
                </c:pt>
                <c:pt idx="4">
                  <c:v>#N/A</c:v>
                </c:pt>
                <c:pt idx="5">
                  <c:v>2.56</c:v>
                </c:pt>
                <c:pt idx="6">
                  <c:v>#N/A</c:v>
                </c:pt>
                <c:pt idx="7">
                  <c:v>2.09</c:v>
                </c:pt>
                <c:pt idx="8">
                  <c:v>#N/A</c:v>
                </c:pt>
                <c:pt idx="9">
                  <c:v>2.76</c:v>
                </c:pt>
              </c:numCache>
            </c:numRef>
          </c:val>
          <c:extLst>
            <c:ext xmlns:c16="http://schemas.microsoft.com/office/drawing/2014/chart" uri="{C3380CC4-5D6E-409C-BE32-E72D297353CC}">
              <c16:uniqueId val="{00000007-827F-47AF-AA6F-8B5690F67C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2.93</c:v>
                </c:pt>
                <c:pt idx="2">
                  <c:v>#N/A</c:v>
                </c:pt>
                <c:pt idx="3">
                  <c:v>4.55</c:v>
                </c:pt>
                <c:pt idx="4">
                  <c:v>#N/A</c:v>
                </c:pt>
                <c:pt idx="5">
                  <c:v>5.95</c:v>
                </c:pt>
                <c:pt idx="6">
                  <c:v>#N/A</c:v>
                </c:pt>
                <c:pt idx="7">
                  <c:v>5.72</c:v>
                </c:pt>
                <c:pt idx="8">
                  <c:v>#N/A</c:v>
                </c:pt>
                <c:pt idx="9">
                  <c:v>6.64</c:v>
                </c:pt>
              </c:numCache>
            </c:numRef>
          </c:val>
          <c:extLst>
            <c:ext xmlns:c16="http://schemas.microsoft.com/office/drawing/2014/chart" uri="{C3380CC4-5D6E-409C-BE32-E72D297353CC}">
              <c16:uniqueId val="{00000008-827F-47AF-AA6F-8B5690F67C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12.38</c:v>
                </c:pt>
                <c:pt idx="2">
                  <c:v>#N/A</c:v>
                </c:pt>
                <c:pt idx="3">
                  <c:v>11.91</c:v>
                </c:pt>
                <c:pt idx="4">
                  <c:v>#N/A</c:v>
                </c:pt>
                <c:pt idx="5">
                  <c:v>12.5</c:v>
                </c:pt>
                <c:pt idx="6">
                  <c:v>#N/A</c:v>
                </c:pt>
                <c:pt idx="7">
                  <c:v>13.06</c:v>
                </c:pt>
                <c:pt idx="8">
                  <c:v>#N/A</c:v>
                </c:pt>
                <c:pt idx="9">
                  <c:v>13.03</c:v>
                </c:pt>
              </c:numCache>
            </c:numRef>
          </c:val>
          <c:extLst>
            <c:ext xmlns:c16="http://schemas.microsoft.com/office/drawing/2014/chart" uri="{C3380CC4-5D6E-409C-BE32-E72D297353CC}">
              <c16:uniqueId val="{00000009-827F-47AF-AA6F-8B5690F67C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3296</c:v>
                </c:pt>
                <c:pt idx="5">
                  <c:v>3325</c:v>
                </c:pt>
                <c:pt idx="8">
                  <c:v>3430</c:v>
                </c:pt>
                <c:pt idx="11">
                  <c:v>3471</c:v>
                </c:pt>
                <c:pt idx="14">
                  <c:v>3564</c:v>
                </c:pt>
              </c:numCache>
            </c:numRef>
          </c:val>
          <c:extLst>
            <c:ext xmlns:c16="http://schemas.microsoft.com/office/drawing/2014/chart" uri="{C3380CC4-5D6E-409C-BE32-E72D297353CC}">
              <c16:uniqueId val="{00000000-3FBE-41D3-B1B7-5E0C5F7B78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BE-41D3-B1B7-5E0C5F7B78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23</c:v>
                </c:pt>
                <c:pt idx="6">
                  <c:v>23</c:v>
                </c:pt>
                <c:pt idx="9">
                  <c:v>18</c:v>
                </c:pt>
                <c:pt idx="12">
                  <c:v>12</c:v>
                </c:pt>
              </c:numCache>
            </c:numRef>
          </c:val>
          <c:extLst>
            <c:ext xmlns:c16="http://schemas.microsoft.com/office/drawing/2014/chart" uri="{C3380CC4-5D6E-409C-BE32-E72D297353CC}">
              <c16:uniqueId val="{00000002-3FBE-41D3-B1B7-5E0C5F7B78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222</c:v>
                </c:pt>
                <c:pt idx="3">
                  <c:v>220</c:v>
                </c:pt>
                <c:pt idx="6">
                  <c:v>277</c:v>
                </c:pt>
                <c:pt idx="9">
                  <c:v>275</c:v>
                </c:pt>
                <c:pt idx="12">
                  <c:v>354</c:v>
                </c:pt>
              </c:numCache>
            </c:numRef>
          </c:val>
          <c:extLst>
            <c:ext xmlns:c16="http://schemas.microsoft.com/office/drawing/2014/chart" uri="{C3380CC4-5D6E-409C-BE32-E72D297353CC}">
              <c16:uniqueId val="{00000003-3FBE-41D3-B1B7-5E0C5F7B78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881</c:v>
                </c:pt>
                <c:pt idx="3">
                  <c:v>864</c:v>
                </c:pt>
                <c:pt idx="6">
                  <c:v>743</c:v>
                </c:pt>
                <c:pt idx="9">
                  <c:v>805</c:v>
                </c:pt>
                <c:pt idx="12">
                  <c:v>664</c:v>
                </c:pt>
              </c:numCache>
            </c:numRef>
          </c:val>
          <c:extLst>
            <c:ext xmlns:c16="http://schemas.microsoft.com/office/drawing/2014/chart" uri="{C3380CC4-5D6E-409C-BE32-E72D297353CC}">
              <c16:uniqueId val="{00000004-3FBE-41D3-B1B7-5E0C5F7B78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BE-41D3-B1B7-5E0C5F7B78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BE-41D3-B1B7-5E0C5F7B78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3082</c:v>
                </c:pt>
                <c:pt idx="3">
                  <c:v>3128</c:v>
                </c:pt>
                <c:pt idx="6">
                  <c:v>3221</c:v>
                </c:pt>
                <c:pt idx="9">
                  <c:v>3345</c:v>
                </c:pt>
                <c:pt idx="12">
                  <c:v>3617</c:v>
                </c:pt>
              </c:numCache>
            </c:numRef>
          </c:val>
          <c:extLst>
            <c:ext xmlns:c16="http://schemas.microsoft.com/office/drawing/2014/chart" uri="{C3380CC4-5D6E-409C-BE32-E72D297353CC}">
              <c16:uniqueId val="{00000007-3FBE-41D3-B1B7-5E0C5F7B78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898</c:v>
                </c:pt>
                <c:pt idx="2">
                  <c:v>#N/A</c:v>
                </c:pt>
                <c:pt idx="3">
                  <c:v>#N/A</c:v>
                </c:pt>
                <c:pt idx="4">
                  <c:v>910</c:v>
                </c:pt>
                <c:pt idx="5">
                  <c:v>#N/A</c:v>
                </c:pt>
                <c:pt idx="6">
                  <c:v>#N/A</c:v>
                </c:pt>
                <c:pt idx="7">
                  <c:v>834</c:v>
                </c:pt>
                <c:pt idx="8">
                  <c:v>#N/A</c:v>
                </c:pt>
                <c:pt idx="9">
                  <c:v>#N/A</c:v>
                </c:pt>
                <c:pt idx="10">
                  <c:v>972</c:v>
                </c:pt>
                <c:pt idx="11">
                  <c:v>#N/A</c:v>
                </c:pt>
                <c:pt idx="12">
                  <c:v>#N/A</c:v>
                </c:pt>
                <c:pt idx="13">
                  <c:v>1083</c:v>
                </c:pt>
                <c:pt idx="14">
                  <c:v>#N/A</c:v>
                </c:pt>
              </c:numCache>
            </c:numRef>
          </c:val>
          <c:smooth val="0"/>
          <c:extLst>
            <c:ext xmlns:c16="http://schemas.microsoft.com/office/drawing/2014/chart" uri="{C3380CC4-5D6E-409C-BE32-E72D297353CC}">
              <c16:uniqueId val="{00000008-3FBE-41D3-B1B7-5E0C5F7B78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39759</c:v>
                </c:pt>
                <c:pt idx="5">
                  <c:v>39124</c:v>
                </c:pt>
                <c:pt idx="8">
                  <c:v>37871</c:v>
                </c:pt>
                <c:pt idx="11">
                  <c:v>37132</c:v>
                </c:pt>
                <c:pt idx="14">
                  <c:v>35318</c:v>
                </c:pt>
              </c:numCache>
            </c:numRef>
          </c:val>
          <c:extLst>
            <c:ext xmlns:c16="http://schemas.microsoft.com/office/drawing/2014/chart" uri="{C3380CC4-5D6E-409C-BE32-E72D297353CC}">
              <c16:uniqueId val="{00000000-FC81-4105-864E-A17AFD6792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5763</c:v>
                </c:pt>
                <c:pt idx="5">
                  <c:v>5657</c:v>
                </c:pt>
                <c:pt idx="8">
                  <c:v>6177</c:v>
                </c:pt>
                <c:pt idx="11">
                  <c:v>6089</c:v>
                </c:pt>
                <c:pt idx="14">
                  <c:v>6782</c:v>
                </c:pt>
              </c:numCache>
            </c:numRef>
          </c:val>
          <c:extLst>
            <c:ext xmlns:c16="http://schemas.microsoft.com/office/drawing/2014/chart" uri="{C3380CC4-5D6E-409C-BE32-E72D297353CC}">
              <c16:uniqueId val="{00000001-FC81-4105-864E-A17AFD6792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4998</c:v>
                </c:pt>
                <c:pt idx="5">
                  <c:v>5073</c:v>
                </c:pt>
                <c:pt idx="8">
                  <c:v>4664</c:v>
                </c:pt>
                <c:pt idx="11">
                  <c:v>4056</c:v>
                </c:pt>
                <c:pt idx="14">
                  <c:v>2609</c:v>
                </c:pt>
              </c:numCache>
            </c:numRef>
          </c:val>
          <c:extLst>
            <c:ext xmlns:c16="http://schemas.microsoft.com/office/drawing/2014/chart" uri="{C3380CC4-5D6E-409C-BE32-E72D297353CC}">
              <c16:uniqueId val="{00000002-FC81-4105-864E-A17AFD6792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81-4105-864E-A17AFD6792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81-4105-864E-A17AFD6792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81-4105-864E-A17AFD6792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4164</c:v>
                </c:pt>
                <c:pt idx="3">
                  <c:v>4125</c:v>
                </c:pt>
                <c:pt idx="6">
                  <c:v>4145</c:v>
                </c:pt>
                <c:pt idx="9">
                  <c:v>4291</c:v>
                </c:pt>
                <c:pt idx="12">
                  <c:v>4277</c:v>
                </c:pt>
              </c:numCache>
            </c:numRef>
          </c:val>
          <c:extLst>
            <c:ext xmlns:c16="http://schemas.microsoft.com/office/drawing/2014/chart" uri="{C3380CC4-5D6E-409C-BE32-E72D297353CC}">
              <c16:uniqueId val="{00000006-FC81-4105-864E-A17AFD6792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3501</c:v>
                </c:pt>
                <c:pt idx="3">
                  <c:v>3415</c:v>
                </c:pt>
                <c:pt idx="6">
                  <c:v>4171</c:v>
                </c:pt>
                <c:pt idx="9">
                  <c:v>4839</c:v>
                </c:pt>
                <c:pt idx="12">
                  <c:v>4762</c:v>
                </c:pt>
              </c:numCache>
            </c:numRef>
          </c:val>
          <c:extLst>
            <c:ext xmlns:c16="http://schemas.microsoft.com/office/drawing/2014/chart" uri="{C3380CC4-5D6E-409C-BE32-E72D297353CC}">
              <c16:uniqueId val="{00000007-FC81-4105-864E-A17AFD6792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11159</c:v>
                </c:pt>
                <c:pt idx="3">
                  <c:v>9664</c:v>
                </c:pt>
                <c:pt idx="6">
                  <c:v>8067</c:v>
                </c:pt>
                <c:pt idx="9">
                  <c:v>7540</c:v>
                </c:pt>
                <c:pt idx="12">
                  <c:v>8937</c:v>
                </c:pt>
              </c:numCache>
            </c:numRef>
          </c:val>
          <c:extLst>
            <c:ext xmlns:c16="http://schemas.microsoft.com/office/drawing/2014/chart" uri="{C3380CC4-5D6E-409C-BE32-E72D297353CC}">
              <c16:uniqueId val="{00000008-FC81-4105-864E-A17AFD6792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c:v>
                </c:pt>
                <c:pt idx="3">
                  <c:v>33</c:v>
                </c:pt>
                <c:pt idx="6">
                  <c:v>25</c:v>
                </c:pt>
                <c:pt idx="9">
                  <c:v>17</c:v>
                </c:pt>
                <c:pt idx="12">
                  <c:v>8</c:v>
                </c:pt>
              </c:numCache>
            </c:numRef>
          </c:val>
          <c:extLst>
            <c:ext xmlns:c16="http://schemas.microsoft.com/office/drawing/2014/chart" uri="{C3380CC4-5D6E-409C-BE32-E72D297353CC}">
              <c16:uniqueId val="{00000009-FC81-4105-864E-A17AFD6792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41706</c:v>
                </c:pt>
                <c:pt idx="3">
                  <c:v>42601</c:v>
                </c:pt>
                <c:pt idx="6">
                  <c:v>41650</c:v>
                </c:pt>
                <c:pt idx="9">
                  <c:v>41199</c:v>
                </c:pt>
                <c:pt idx="12">
                  <c:v>39684</c:v>
                </c:pt>
              </c:numCache>
            </c:numRef>
          </c:val>
          <c:extLst>
            <c:ext xmlns:c16="http://schemas.microsoft.com/office/drawing/2014/chart" uri="{C3380CC4-5D6E-409C-BE32-E72D297353CC}">
              <c16:uniqueId val="{0000000A-FC81-4105-864E-A17AFD6792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10051</c:v>
                </c:pt>
                <c:pt idx="2">
                  <c:v>#N/A</c:v>
                </c:pt>
                <c:pt idx="3">
                  <c:v>#N/A</c:v>
                </c:pt>
                <c:pt idx="4">
                  <c:v>9985</c:v>
                </c:pt>
                <c:pt idx="5">
                  <c:v>#N/A</c:v>
                </c:pt>
                <c:pt idx="6">
                  <c:v>#N/A</c:v>
                </c:pt>
                <c:pt idx="7">
                  <c:v>9347</c:v>
                </c:pt>
                <c:pt idx="8">
                  <c:v>#N/A</c:v>
                </c:pt>
                <c:pt idx="9">
                  <c:v>#N/A</c:v>
                </c:pt>
                <c:pt idx="10">
                  <c:v>10610</c:v>
                </c:pt>
                <c:pt idx="11">
                  <c:v>#N/A</c:v>
                </c:pt>
                <c:pt idx="12">
                  <c:v>#N/A</c:v>
                </c:pt>
                <c:pt idx="13">
                  <c:v>12959</c:v>
                </c:pt>
                <c:pt idx="14">
                  <c:v>#N/A</c:v>
                </c:pt>
              </c:numCache>
            </c:numRef>
          </c:val>
          <c:smooth val="0"/>
          <c:extLst>
            <c:ext xmlns:c16="http://schemas.microsoft.com/office/drawing/2014/chart" uri="{C3380CC4-5D6E-409C-BE32-E72D297353CC}">
              <c16:uniqueId val="{0000000B-FC81-4105-864E-A17AFD6792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1577</c:v>
                </c:pt>
                <c:pt idx="1">
                  <c:v>1327</c:v>
                </c:pt>
                <c:pt idx="2">
                  <c:v>327</c:v>
                </c:pt>
              </c:numCache>
            </c:numRef>
          </c:val>
          <c:extLst>
            <c:ext xmlns:c16="http://schemas.microsoft.com/office/drawing/2014/chart" uri="{C3380CC4-5D6E-409C-BE32-E72D297353CC}">
              <c16:uniqueId val="{00000000-E1D7-4222-815A-4C5B44A496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c:v>
                </c:pt>
                <c:pt idx="1">
                  <c:v>96</c:v>
                </c:pt>
                <c:pt idx="2">
                  <c:v>125</c:v>
                </c:pt>
              </c:numCache>
            </c:numRef>
          </c:val>
          <c:extLst>
            <c:ext xmlns:c16="http://schemas.microsoft.com/office/drawing/2014/chart" uri="{C3380CC4-5D6E-409C-BE32-E72D297353CC}">
              <c16:uniqueId val="{00000001-E1D7-4222-815A-4C5B44A496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2000</c:v>
                </c:pt>
                <c:pt idx="1">
                  <c:v>1593</c:v>
                </c:pt>
                <c:pt idx="2">
                  <c:v>1183</c:v>
                </c:pt>
              </c:numCache>
            </c:numRef>
          </c:val>
          <c:extLst>
            <c:ext xmlns:c16="http://schemas.microsoft.com/office/drawing/2014/chart" uri="{C3380CC4-5D6E-409C-BE32-E72D297353CC}">
              <c16:uniqueId val="{00000002-E1D7-4222-815A-4C5B44A496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元利償還金等のうち、元利償還金は、主に令和元年台風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号豪雨災害に係る災害復旧事業債や、文化センター耐震補強事業に係る公共施設等適正管理推進事業債の元金償還が開始となったため、前年度から</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百万円増加した。算入公債費等は、交付税措置の手厚い地方債を厳選する方針のため、前年度から</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以上より、実質公債費比率の分子は、前年度から</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今後、公債費の増加が見込まれることから、交付税措置の手厚い地方債を厳選しつつ、新規発行の抑制に努める。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満期一括償還地方債は、活用していない。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将来負担額の構成要素のうち、一般会計等に係る地方債の現在高については、市債発行額を各年度の元金償還額以下に抑える方針により、前年度から</a:t>
          </a:r>
          <a:r>
            <a:rPr kumimoji="1" lang="en-US" altLang="ja-JP" sz="1400">
              <a:latin typeface="ＭＳ ゴシック" pitchFamily="49" charset="-128"/>
              <a:ea typeface="ＭＳ ゴシック" pitchFamily="49" charset="-128"/>
            </a:rPr>
            <a:t>1,515</a:t>
          </a:r>
          <a:r>
            <a:rPr kumimoji="1" lang="ja-JP" altLang="en-US" sz="1400">
              <a:latin typeface="ＭＳ ゴシック" pitchFamily="49" charset="-128"/>
              <a:ea typeface="ＭＳ ゴシック" pitchFamily="49" charset="-128"/>
            </a:rPr>
            <a:t>百万円減少した。公営企業債等繰入見込額については、下水道事業において、経常利益が無しとなったため、前年度から</a:t>
          </a:r>
          <a:r>
            <a:rPr kumimoji="1" lang="en-US" altLang="ja-JP" sz="1400">
              <a:latin typeface="ＭＳ ゴシック" pitchFamily="49" charset="-128"/>
              <a:ea typeface="ＭＳ ゴシック" pitchFamily="49" charset="-128"/>
            </a:rPr>
            <a:t>1,397</a:t>
          </a:r>
          <a:r>
            <a:rPr kumimoji="1" lang="ja-JP" altLang="en-US" sz="1400">
              <a:latin typeface="ＭＳ ゴシック" pitchFamily="49" charset="-128"/>
              <a:ea typeface="ＭＳ ゴシック" pitchFamily="49" charset="-128"/>
            </a:rPr>
            <a:t>百万円増加した。将来負担額全体では、前年度から</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充当可能財源等については、財政調整基金及び公共施設等整備基金の残高減少や、基準財政需要額算入見込額の減少により、全体で前年度から</a:t>
          </a:r>
          <a:r>
            <a:rPr kumimoji="1" lang="en-US" altLang="ja-JP" sz="1400">
              <a:latin typeface="ＭＳ ゴシック" pitchFamily="49" charset="-128"/>
              <a:ea typeface="ＭＳ ゴシック" pitchFamily="49" charset="-128"/>
            </a:rPr>
            <a:t>2,568</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前年度比で、主に充当可能基金の減少が大きかったことから、将来負担比率の分子は、前年度から</a:t>
          </a:r>
          <a:r>
            <a:rPr kumimoji="1" lang="en-US" altLang="ja-JP" sz="1400">
              <a:latin typeface="ＭＳ ゴシック" pitchFamily="49" charset="-128"/>
              <a:ea typeface="ＭＳ ゴシック" pitchFamily="49" charset="-128"/>
            </a:rPr>
            <a:t>2,349</a:t>
          </a:r>
          <a:r>
            <a:rPr kumimoji="1" lang="ja-JP" altLang="en-US" sz="1400">
              <a:latin typeface="ＭＳ ゴシック" pitchFamily="49" charset="-128"/>
              <a:ea typeface="ＭＳ ゴシック" pitchFamily="49" charset="-128"/>
            </a:rPr>
            <a:t>百万円増となった。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百万円の積立てを行ったが、財政調整基金や公共施設等整備基金など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行財政全般にわたる構造改革に取組、持続可能な財政基盤の確立を目指すとともに、財政調整基金等の計画的な積立てを実施していく。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・公共施設等整備基金：公共施設等の整備、取得、改修、維持補修等に活用する基金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・奨学資金基金：奨学資金の給与及び貸与並びに奨学金の返還支援に活用する基金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・好きですすかがわガンバレ基金：美しいふるさとづくりを推進する事業に活用する基金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・明るい長寿社会を築く市民基金：長寿社会の到来に備えた対策の促進に活用する基金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・森林環境譲与税基金：森林整備及びその促進に活用する基金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・好きですすかがわガンバレ基金：積立額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・明るい長寿社会を築く市民基金：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公共施設等整備基金については、公共施設等総合管理計画に基づく施設等の全体適正化に対する財政負担や令和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年度に予定される自治体情報システムの標準化に備え、計画的な積立てに努める。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また、好きですすかがわガンバレ基金（ふるさと納税）及び地域振興基金（企業版ふるさと納税）においては、市の魅力や取組を広く発信することで、寄附の拡大を図る。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新型コロナウイルス感染症対策や相次ぐ自然災害への対応、さらには物価高騰による経常的な経費の増加に対応するために、財源調整として令和元年度以降毎年取崩しを行っており、令和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％程度の基金残高確保を目標とし、今後の決算剰余金の水準を踏まえ、可能な限り積立てを行う。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返済計画に基づき、市債償還のために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百万円を取崩したが、普通交付税の再算定により交付された臨時財政対策債の償還財源分を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百万円積立てたため基金残高は増加した。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起債は交付税措置のあるものに厳選するとともに、毎年の地方債発行額が公債費を上回らないようにして市債残高の増加を抑制し、計画的な積立てに努める。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本市の財政力指数は、類似団体内平均、全国平均、福島県平均ともに上回っており、前年度からの増減はない。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本市においては、歳入において市税徴収率（現年度分）が</a:t>
          </a:r>
          <a:r>
            <a:rPr kumimoji="1" lang="en-US" altLang="ja-JP" sz="1300" baseline="0">
              <a:latin typeface="ＭＳ Ｐゴシック" panose="020B0600070205080204" pitchFamily="50" charset="-128"/>
              <a:ea typeface="ＭＳ Ｐゴシック" panose="020B0600070205080204" pitchFamily="50" charset="-128"/>
            </a:rPr>
            <a:t>99</a:t>
          </a:r>
          <a:r>
            <a:rPr kumimoji="1" lang="ja-JP" altLang="en-US" sz="1300" baseline="0">
              <a:latin typeface="ＭＳ Ｐゴシック" panose="020B0600070205080204" pitchFamily="50" charset="-128"/>
              <a:ea typeface="ＭＳ Ｐゴシック" panose="020B0600070205080204" pitchFamily="50" charset="-128"/>
            </a:rPr>
            <a:t>％台と極めて高く推移しており、財政力指数は各平均を上回る水準を維持している。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415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135060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本市の経常収支比率は、類似団体内平均、全国平均、県平均と比較し高い水準にある。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前年度に比べ、地方税や普通交付税の伸びにより経常一般財源が増加したものの、物価の上昇や人件費の増加、高齢化に伴う扶助費の増加に加え、公共施設の維持管理経費や公債費の増加により、経常経費の伸びが経常一般財源の伸びを上回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そこで、本市では令和７～９年度を「集中改革プラン」の実施期間と位置づけ、経常収支比率の改善を目標に設定して取り組みを進めている。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154940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258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4743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0961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65</xdr:row>
      <xdr:rowOff>18732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09618"/>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104140</xdr:rowOff>
    </xdr:from>
    <xdr:to>
      <xdr:col>23</xdr:col>
      <xdr:colOff>184150</xdr:colOff>
      <xdr:row>67</xdr:row>
      <xdr:rowOff>34290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139382</xdr:rowOff>
    </xdr:from>
    <xdr:to>
      <xdr:col>7</xdr:col>
      <xdr:colOff>31750</xdr:colOff>
      <xdr:row>65</xdr:row>
      <xdr:rowOff>69532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54309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人口１人当たりの人件費・物件費等決算額は、類似団体内平均を約</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要因としては、新型コロナウイルスのワクチン接種体制確保事業費や地域体育施設の維持管理経費の減少により、物件費が約５億円減少したためである。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今後も、公共施設の維持管理等の経常経費について、公共施設等個別施設計画等による施設配置の最適化を進め、コストの低減に努める。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53918</xdr:rowOff>
    </xdr:from>
    <xdr:to>
      <xdr:col>23</xdr:col>
      <xdr:colOff>133350</xdr:colOff>
      <xdr:row>82</xdr:row>
      <xdr:rowOff>73096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2818"/>
          <a:ext cx="8382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53918</xdr:rowOff>
    </xdr:from>
    <xdr:to>
      <xdr:col>19</xdr:col>
      <xdr:colOff>133350</xdr:colOff>
      <xdr:row>82</xdr:row>
      <xdr:rowOff>92511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2818"/>
          <a:ext cx="889000" cy="3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92511</xdr:rowOff>
    </xdr:from>
    <xdr:to>
      <xdr:col>15</xdr:col>
      <xdr:colOff>82550</xdr:colOff>
      <xdr:row>83</xdr:row>
      <xdr:rowOff>33162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51411"/>
          <a:ext cx="889000" cy="1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33162</xdr:rowOff>
    </xdr:from>
    <xdr:to>
      <xdr:col>11</xdr:col>
      <xdr:colOff>31750</xdr:colOff>
      <xdr:row>84</xdr:row>
      <xdr:rowOff>82294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63512"/>
          <a:ext cx="889000" cy="2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22296</xdr:rowOff>
    </xdr:from>
    <xdr:to>
      <xdr:col>23</xdr:col>
      <xdr:colOff>184150</xdr:colOff>
      <xdr:row>82</xdr:row>
      <xdr:rowOff>123896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38823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3118</xdr:rowOff>
    </xdr:from>
    <xdr:to>
      <xdr:col>19</xdr:col>
      <xdr:colOff>184150</xdr:colOff>
      <xdr:row>82</xdr:row>
      <xdr:rowOff>104718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114895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41711</xdr:rowOff>
    </xdr:from>
    <xdr:to>
      <xdr:col>15</xdr:col>
      <xdr:colOff>133350</xdr:colOff>
      <xdr:row>82</xdr:row>
      <xdr:rowOff>143311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153488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153812</xdr:rowOff>
    </xdr:from>
    <xdr:to>
      <xdr:col>11</xdr:col>
      <xdr:colOff>82550</xdr:colOff>
      <xdr:row>83</xdr:row>
      <xdr:rowOff>83962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68739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31494</xdr:rowOff>
    </xdr:from>
    <xdr:to>
      <xdr:col>7</xdr:col>
      <xdr:colOff>31750</xdr:colOff>
      <xdr:row>84</xdr:row>
      <xdr:rowOff>133094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117871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福島県人事委員会勧告の内容を基に給料表の改定を行っているため、国を上回る改定となっていること、また、職員の年代ごとの給与バランスを図るため給料表の号給を増設していること、更には一般行政職に占める４級以上の在職者の割合が高いことが、ラスパイレス指数の上昇要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5654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944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52614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944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35379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85470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の職員の定年引上げに伴い、新たな市職員定員管理計画に基づき職員数を管理している。本市の職員数は、類似団体との比較においては低水準にあり、効率的に行政運営を行っていると言えるが、より安定した市民サービスを提供するため、引き続き人員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134559</xdr:rowOff>
    </xdr:from>
    <xdr:to>
      <xdr:col>81</xdr:col>
      <xdr:colOff>44450</xdr:colOff>
      <xdr:row>60</xdr:row>
      <xdr:rowOff>150646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155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134559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054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120771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0547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112728</xdr:rowOff>
    </xdr:from>
    <xdr:to>
      <xdr:col>68</xdr:col>
      <xdr:colOff>152400</xdr:colOff>
      <xdr:row>60</xdr:row>
      <xdr:rowOff>120771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97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99846</xdr:rowOff>
    </xdr:from>
    <xdr:to>
      <xdr:col>81</xdr:col>
      <xdr:colOff>95250</xdr:colOff>
      <xdr:row>61</xdr:row>
      <xdr:rowOff>29996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116373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83759</xdr:rowOff>
    </xdr:from>
    <xdr:to>
      <xdr:col>77</xdr:col>
      <xdr:colOff>95250</xdr:colOff>
      <xdr:row>61</xdr:row>
      <xdr:rowOff>13909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24086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69971</xdr:rowOff>
    </xdr:from>
    <xdr:to>
      <xdr:col>68</xdr:col>
      <xdr:colOff>203200</xdr:colOff>
      <xdr:row>61</xdr:row>
      <xdr:rowOff>121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号豪雨災害に係る災害復旧事業債や、文化センター耐震補強事業に係る公共施設等適正管理推進事業債の元金償還が開始となったためである。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早期健全化基準には達しておらず、全国平均と比較しても同水準にあるが、今後は公債費の増加が見込まれるため、地方債の厳選などにより、引き続き健全な指標の維持に努める。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145345</xdr:rowOff>
    </xdr:from>
    <xdr:to>
      <xdr:col>81</xdr:col>
      <xdr:colOff>44450</xdr:colOff>
      <xdr:row>38</xdr:row>
      <xdr:rowOff>14111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889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37</xdr:row>
      <xdr:rowOff>145345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755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131939</xdr:rowOff>
    </xdr:from>
    <xdr:to>
      <xdr:col>72</xdr:col>
      <xdr:colOff>203200</xdr:colOff>
      <xdr:row>40</xdr:row>
      <xdr:rowOff>33161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75589"/>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81139</xdr:rowOff>
    </xdr:from>
    <xdr:to>
      <xdr:col>73</xdr:col>
      <xdr:colOff>44450</xdr:colOff>
      <xdr:row>38</xdr:row>
      <xdr:rowOff>11289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21466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将来負担比率は、前年度との比較では、主に財政調整基金や公共施設等整備基金の取り崩しにより充当可能基金が減少したことで、</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ポイント増加した。早期健全化基準には達していないが、全国平均等と比較すると高い水準にある。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今後は、地方債について、交付税措置の手厚い地方債の厳選などにより、実質的な将来負担を抑制することで、健全な指標を維持できるものと見込んでいる。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18</xdr:row>
      <xdr:rowOff>88900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3826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40882</xdr:rowOff>
    </xdr:from>
    <xdr:to>
      <xdr:col>77</xdr:col>
      <xdr:colOff>44450</xdr:colOff>
      <xdr:row>17</xdr:row>
      <xdr:rowOff>123613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95553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40882</xdr:rowOff>
    </xdr:from>
    <xdr:to>
      <xdr:col>72</xdr:col>
      <xdr:colOff>203200</xdr:colOff>
      <xdr:row>17</xdr:row>
      <xdr:rowOff>61565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5553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61565</xdr:rowOff>
    </xdr:from>
    <xdr:to>
      <xdr:col>68</xdr:col>
      <xdr:colOff>152400</xdr:colOff>
      <xdr:row>17</xdr:row>
      <xdr:rowOff>96036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7621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10177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72813</xdr:rowOff>
    </xdr:from>
    <xdr:to>
      <xdr:col>77</xdr:col>
      <xdr:colOff>95250</xdr:colOff>
      <xdr:row>18</xdr:row>
      <xdr:rowOff>2963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159190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7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161532</xdr:rowOff>
    </xdr:from>
    <xdr:to>
      <xdr:col>73</xdr:col>
      <xdr:colOff>44450</xdr:colOff>
      <xdr:row>17</xdr:row>
      <xdr:rowOff>91682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76459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10765</xdr:rowOff>
    </xdr:from>
    <xdr:to>
      <xdr:col>68</xdr:col>
      <xdr:colOff>203200</xdr:colOff>
      <xdr:row>17</xdr:row>
      <xdr:rowOff>112365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2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97142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1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45236</xdr:rowOff>
    </xdr:from>
    <xdr:to>
      <xdr:col>64</xdr:col>
      <xdr:colOff>152400</xdr:colOff>
      <xdr:row>17</xdr:row>
      <xdr:rowOff>146836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131613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令和５～１４年度を計画年度として、社会情勢の変化への対応や新たな制度導入を踏まえた長期的な視点による職員数のあり方と目標職員数を定めた職員定員管理計画に基づき、効率的で安定した行政サービスの提供、ワークライフバランスを保つための職場環境改善に引き続き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ポイント低下したが、類似団体の平均を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地域体育施設の維持管理経費等が減少したためである。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本市では、令和８年度末に公共施設等総合管理計画や公共施設等個別施設計画の改定の時期を迎えることから、今後も施設配置の最適化を進め、コスト低減に努める。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5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120650</xdr:rowOff>
    </xdr:from>
    <xdr:to>
      <xdr:col>73</xdr:col>
      <xdr:colOff>180975</xdr:colOff>
      <xdr:row>18</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5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120650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69850</xdr:rowOff>
    </xdr:from>
    <xdr:to>
      <xdr:col>69</xdr:col>
      <xdr:colOff>142875</xdr:colOff>
      <xdr:row>18</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扶助費に係る経常収支比率は、前年度から変わらず</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ポイントであり、類似団体の平均を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主な要因は、障がい者福祉サービス給付事業費等の福祉事業費の増加等である。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扶助費は国の制度設計や社会保障財源の状況に大きく左右され、今後も増加することが見込まれるため、市単独の扶助費については、引き続き効率化に努める。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76708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7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129286</xdr:rowOff>
    </xdr:from>
    <xdr:to>
      <xdr:col>19</xdr:col>
      <xdr:colOff>187325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90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67564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590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67564</xdr:rowOff>
    </xdr:from>
    <xdr:to>
      <xdr:col>11</xdr:col>
      <xdr:colOff>9525</xdr:colOff>
      <xdr:row>56</xdr:row>
      <xdr:rowOff>140716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68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25908</xdr:rowOff>
    </xdr:from>
    <xdr:to>
      <xdr:col>20</xdr:col>
      <xdr:colOff>38100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112285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78486</xdr:rowOff>
    </xdr:from>
    <xdr:to>
      <xdr:col>15</xdr:col>
      <xdr:colOff>149225</xdr:colOff>
      <xdr:row>56</xdr:row>
      <xdr:rowOff>8636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164863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xdr:rowOff>
    </xdr:from>
    <xdr:to>
      <xdr:col>11</xdr:col>
      <xdr:colOff>60325</xdr:colOff>
      <xdr:row>56</xdr:row>
      <xdr:rowOff>118364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ポイント低下し、類似団体の平均を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ポイントを下回り、全国平均を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持続可能な財政運営のために、引き続き費用対効果を見極めながら歳出抑制を図っていく。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55</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61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133350</xdr:rowOff>
    </xdr:from>
    <xdr:to>
      <xdr:col>78</xdr:col>
      <xdr:colOff>120650</xdr:colOff>
      <xdr:row>55</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ポイント上回り、全国平均よりも高い水準となった。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一部事務組合に対する分担金等が大きな割合を占めるため、その事業進捗を注視するとともに、その他の各種団体への補助金については、費用対効果を見極め、交付基準の見直しや終期設定などの検討を引き続き進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144145</xdr:rowOff>
    </xdr:from>
    <xdr:to>
      <xdr:col>82</xdr:col>
      <xdr:colOff>107950</xdr:colOff>
      <xdr:row>40</xdr:row>
      <xdr:rowOff>1270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8306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144145</xdr:rowOff>
    </xdr:from>
    <xdr:to>
      <xdr:col>78</xdr:col>
      <xdr:colOff>69850</xdr:colOff>
      <xdr:row>39</xdr:row>
      <xdr:rowOff>167005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830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81280</xdr:rowOff>
    </xdr:from>
    <xdr:to>
      <xdr:col>73</xdr:col>
      <xdr:colOff>180975</xdr:colOff>
      <xdr:row>39</xdr:row>
      <xdr:rowOff>167005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678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75565</xdr:rowOff>
    </xdr:from>
    <xdr:to>
      <xdr:col>69</xdr:col>
      <xdr:colOff>92075</xdr:colOff>
      <xdr:row>39</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762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121920</xdr:rowOff>
    </xdr:from>
    <xdr:to>
      <xdr:col>82</xdr:col>
      <xdr:colOff>158750</xdr:colOff>
      <xdr:row>40</xdr:row>
      <xdr:rowOff>52070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93997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8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93345</xdr:rowOff>
    </xdr:from>
    <xdr:to>
      <xdr:col>78</xdr:col>
      <xdr:colOff>120650</xdr:colOff>
      <xdr:row>40</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8272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66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116205</xdr:rowOff>
    </xdr:from>
    <xdr:to>
      <xdr:col>74</xdr:col>
      <xdr:colOff>31750</xdr:colOff>
      <xdr:row>40</xdr:row>
      <xdr:rowOff>46355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31132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30480</xdr:rowOff>
    </xdr:from>
    <xdr:to>
      <xdr:col>69</xdr:col>
      <xdr:colOff>142875</xdr:colOff>
      <xdr:row>39</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24765</xdr:rowOff>
    </xdr:from>
    <xdr:to>
      <xdr:col>65</xdr:col>
      <xdr:colOff>53975</xdr:colOff>
      <xdr:row>39</xdr:row>
      <xdr:rowOff>126365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111142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ポイント上昇し、全国平均を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ポイント上回ったものの、類似団体内平均値を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今後も、これまでに災害対応等で借入れを行った地方債の元利償還により、指標が徐々に上昇する見込みのため、交付税措置が手厚い地方債を厳選することで、実質的な公債費負担の抑制に努める。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0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4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79375</xdr:rowOff>
    </xdr:from>
    <xdr:to>
      <xdr:col>15</xdr:col>
      <xdr:colOff>98425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381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79375</xdr:rowOff>
    </xdr:from>
    <xdr:to>
      <xdr:col>11</xdr:col>
      <xdr:colOff>9525</xdr:colOff>
      <xdr:row>76</xdr:row>
      <xdr:rowOff>3175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38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28575</xdr:rowOff>
    </xdr:from>
    <xdr:to>
      <xdr:col>11</xdr:col>
      <xdr:colOff>60325</xdr:colOff>
      <xdr:row>75</xdr:row>
      <xdr:rowOff>130175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140352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123825</xdr:rowOff>
    </xdr:from>
    <xdr:to>
      <xdr:col>6</xdr:col>
      <xdr:colOff>171450</xdr:colOff>
      <xdr:row>76</xdr:row>
      <xdr:rowOff>53975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64152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ポイント上昇し、類似団体平均及び全国平均より高い水準となった。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今後は経常経費の抑制にあたるとともに、費用対効果を見極めて一層の効率化に努める。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また、公共施設の統廃合について、３年間の「集中改革プラン」においても重点目標の１つに位置付けており、公共施設等個別施設計画等を踏まえて適切に対応していく。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696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1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78</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733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73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107785</xdr:rowOff>
    </xdr:from>
    <xdr:to>
      <xdr:col>29</xdr:col>
      <xdr:colOff>127000</xdr:colOff>
      <xdr:row>18</xdr:row>
      <xdr:rowOff>71425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0060"/>
          <a:ext cx="647700" cy="1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71425</xdr:rowOff>
    </xdr:from>
    <xdr:to>
      <xdr:col>26</xdr:col>
      <xdr:colOff>50800</xdr:colOff>
      <xdr:row>18</xdr:row>
      <xdr:rowOff>139751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5150"/>
          <a:ext cx="698500" cy="6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139751</xdr:rowOff>
    </xdr:from>
    <xdr:to>
      <xdr:col>22</xdr:col>
      <xdr:colOff>114300</xdr:colOff>
      <xdr:row>19</xdr:row>
      <xdr:rowOff>24181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3476"/>
          <a:ext cx="698500" cy="5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24181</xdr:rowOff>
    </xdr:from>
    <xdr:to>
      <xdr:col>18</xdr:col>
      <xdr:colOff>177800</xdr:colOff>
      <xdr:row>19</xdr:row>
      <xdr:rowOff>37338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9356"/>
          <a:ext cx="698500" cy="1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56985</xdr:rowOff>
    </xdr:from>
    <xdr:to>
      <xdr:col>29</xdr:col>
      <xdr:colOff>177800</xdr:colOff>
      <xdr:row>17</xdr:row>
      <xdr:rowOff>158585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29062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20625</xdr:rowOff>
    </xdr:from>
    <xdr:to>
      <xdr:col>26</xdr:col>
      <xdr:colOff>101600</xdr:colOff>
      <xdr:row>18</xdr:row>
      <xdr:rowOff>122225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107002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88951</xdr:rowOff>
    </xdr:from>
    <xdr:to>
      <xdr:col>22</xdr:col>
      <xdr:colOff>165100</xdr:colOff>
      <xdr:row>19</xdr:row>
      <xdr:rowOff>19101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144831</xdr:rowOff>
    </xdr:from>
    <xdr:to>
      <xdr:col>19</xdr:col>
      <xdr:colOff>38100</xdr:colOff>
      <xdr:row>19</xdr:row>
      <xdr:rowOff>74981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59758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157988</xdr:rowOff>
    </xdr:from>
    <xdr:to>
      <xdr:col>15</xdr:col>
      <xdr:colOff>101600</xdr:colOff>
      <xdr:row>19</xdr:row>
      <xdr:rowOff>88138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72915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247053</xdr:rowOff>
    </xdr:from>
    <xdr:to>
      <xdr:col>29</xdr:col>
      <xdr:colOff>127000</xdr:colOff>
      <xdr:row>37</xdr:row>
      <xdr:rowOff>311633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71753"/>
          <a:ext cx="647700" cy="6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311633</xdr:rowOff>
    </xdr:from>
    <xdr:to>
      <xdr:col>26</xdr:col>
      <xdr:colOff>50800</xdr:colOff>
      <xdr:row>38</xdr:row>
      <xdr:rowOff>44285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36333"/>
          <a:ext cx="698500" cy="7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8128</xdr:rowOff>
    </xdr:from>
    <xdr:to>
      <xdr:col>22</xdr:col>
      <xdr:colOff>114300</xdr:colOff>
      <xdr:row>38</xdr:row>
      <xdr:rowOff>44285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75728"/>
          <a:ext cx="698500" cy="3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8128</xdr:rowOff>
    </xdr:from>
    <xdr:to>
      <xdr:col>18</xdr:col>
      <xdr:colOff>177800</xdr:colOff>
      <xdr:row>38</xdr:row>
      <xdr:rowOff>18986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75728"/>
          <a:ext cx="698500" cy="10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196253</xdr:rowOff>
    </xdr:from>
    <xdr:to>
      <xdr:col>29</xdr:col>
      <xdr:colOff>177800</xdr:colOff>
      <xdr:row>37</xdr:row>
      <xdr:rowOff>297853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2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168330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260833</xdr:rowOff>
    </xdr:from>
    <xdr:to>
      <xdr:col>26</xdr:col>
      <xdr:colOff>101600</xdr:colOff>
      <xdr:row>38</xdr:row>
      <xdr:rowOff>19533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8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4310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336385</xdr:rowOff>
    </xdr:from>
    <xdr:to>
      <xdr:col>22</xdr:col>
      <xdr:colOff>165100</xdr:colOff>
      <xdr:row>38</xdr:row>
      <xdr:rowOff>95085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6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79862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4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300228</xdr:rowOff>
    </xdr:from>
    <xdr:to>
      <xdr:col>19</xdr:col>
      <xdr:colOff>38100</xdr:colOff>
      <xdr:row>38</xdr:row>
      <xdr:rowOff>58928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2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43705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1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311086</xdr:rowOff>
    </xdr:from>
    <xdr:to>
      <xdr:col>15</xdr:col>
      <xdr:colOff>101600</xdr:colOff>
      <xdr:row>38</xdr:row>
      <xdr:rowOff>69786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3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54563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2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61824</xdr:rowOff>
    </xdr:from>
    <xdr:to>
      <xdr:col>24</xdr:col>
      <xdr:colOff>63500</xdr:colOff>
      <xdr:row>38</xdr:row>
      <xdr:rowOff>37973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5474"/>
          <a:ext cx="838200" cy="1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37973</xdr:rowOff>
    </xdr:from>
    <xdr:to>
      <xdr:col>19</xdr:col>
      <xdr:colOff>177800</xdr:colOff>
      <xdr:row>38</xdr:row>
      <xdr:rowOff>39446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3073"/>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39446</xdr:rowOff>
    </xdr:from>
    <xdr:to>
      <xdr:col>15</xdr:col>
      <xdr:colOff>50800</xdr:colOff>
      <xdr:row>38</xdr:row>
      <xdr:rowOff>96634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4546"/>
          <a:ext cx="889000"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96634</xdr:rowOff>
    </xdr:from>
    <xdr:to>
      <xdr:col>10</xdr:col>
      <xdr:colOff>114300</xdr:colOff>
      <xdr:row>38</xdr:row>
      <xdr:rowOff>133731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1734"/>
          <a:ext cx="889000" cy="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11024</xdr:rowOff>
    </xdr:from>
    <xdr:to>
      <xdr:col>24</xdr:col>
      <xdr:colOff>114300</xdr:colOff>
      <xdr:row>37</xdr:row>
      <xdr:rowOff>112624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160901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158623</xdr:rowOff>
    </xdr:from>
    <xdr:to>
      <xdr:col>20</xdr:col>
      <xdr:colOff>38100</xdr:colOff>
      <xdr:row>38</xdr:row>
      <xdr:rowOff>88773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79900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160096</xdr:rowOff>
    </xdr:from>
    <xdr:to>
      <xdr:col>15</xdr:col>
      <xdr:colOff>101600</xdr:colOff>
      <xdr:row>38</xdr:row>
      <xdr:rowOff>90246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81373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45834</xdr:rowOff>
    </xdr:from>
    <xdr:to>
      <xdr:col>10</xdr:col>
      <xdr:colOff>165100</xdr:colOff>
      <xdr:row>38</xdr:row>
      <xdr:rowOff>147434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138561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82931</xdr:rowOff>
    </xdr:from>
    <xdr:to>
      <xdr:col>6</xdr:col>
      <xdr:colOff>38100</xdr:colOff>
      <xdr:row>39</xdr:row>
      <xdr:rowOff>13081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122707</xdr:rowOff>
    </xdr:from>
    <xdr:to>
      <xdr:col>24</xdr:col>
      <xdr:colOff>63500</xdr:colOff>
      <xdr:row>58</xdr:row>
      <xdr:rowOff>33843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95357"/>
          <a:ext cx="838200" cy="8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3302</xdr:rowOff>
    </xdr:from>
    <xdr:to>
      <xdr:col>19</xdr:col>
      <xdr:colOff>177800</xdr:colOff>
      <xdr:row>57</xdr:row>
      <xdr:rowOff>122707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75952"/>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19334</xdr:rowOff>
    </xdr:from>
    <xdr:to>
      <xdr:col>15</xdr:col>
      <xdr:colOff>50800</xdr:colOff>
      <xdr:row>57</xdr:row>
      <xdr:rowOff>3302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449084"/>
          <a:ext cx="889000" cy="3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71882</xdr:rowOff>
    </xdr:from>
    <xdr:to>
      <xdr:col>10</xdr:col>
      <xdr:colOff>114300</xdr:colOff>
      <xdr:row>55</xdr:row>
      <xdr:rowOff>19334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987282"/>
          <a:ext cx="889000" cy="46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154493</xdr:rowOff>
    </xdr:from>
    <xdr:to>
      <xdr:col>24</xdr:col>
      <xdr:colOff>114300</xdr:colOff>
      <xdr:row>58</xdr:row>
      <xdr:rowOff>84643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132920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71907</xdr:rowOff>
    </xdr:from>
    <xdr:to>
      <xdr:col>20</xdr:col>
      <xdr:colOff>38100</xdr:colOff>
      <xdr:row>58</xdr:row>
      <xdr:rowOff>2057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164634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123952</xdr:rowOff>
    </xdr:from>
    <xdr:to>
      <xdr:col>15</xdr:col>
      <xdr:colOff>101600</xdr:colOff>
      <xdr:row>57</xdr:row>
      <xdr:rowOff>54102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45229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139984</xdr:rowOff>
    </xdr:from>
    <xdr:to>
      <xdr:col>10</xdr:col>
      <xdr:colOff>165100</xdr:colOff>
      <xdr:row>55</xdr:row>
      <xdr:rowOff>70134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7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21082</xdr:rowOff>
    </xdr:from>
    <xdr:to>
      <xdr:col>6</xdr:col>
      <xdr:colOff>38100</xdr:colOff>
      <xdr:row>52</xdr:row>
      <xdr:rowOff>122682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9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139209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7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55249</xdr:rowOff>
    </xdr:from>
    <xdr:to>
      <xdr:col>24</xdr:col>
      <xdr:colOff>63500</xdr:colOff>
      <xdr:row>78</xdr:row>
      <xdr:rowOff>59854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28349"/>
          <a:ext cx="8382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55249</xdr:rowOff>
    </xdr:from>
    <xdr:to>
      <xdr:col>19</xdr:col>
      <xdr:colOff>177800</xdr:colOff>
      <xdr:row>78</xdr:row>
      <xdr:rowOff>66842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8349"/>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56490</xdr:rowOff>
    </xdr:from>
    <xdr:to>
      <xdr:col>15</xdr:col>
      <xdr:colOff>50800</xdr:colOff>
      <xdr:row>78</xdr:row>
      <xdr:rowOff>66842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9590"/>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109655</xdr:rowOff>
    </xdr:from>
    <xdr:to>
      <xdr:col>10</xdr:col>
      <xdr:colOff>114300</xdr:colOff>
      <xdr:row>78</xdr:row>
      <xdr:rowOff>56490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11305"/>
          <a:ext cx="889000" cy="1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9054</xdr:rowOff>
    </xdr:from>
    <xdr:to>
      <xdr:col>24</xdr:col>
      <xdr:colOff>114300</xdr:colOff>
      <xdr:row>78</xdr:row>
      <xdr:rowOff>110654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158931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4449</xdr:rowOff>
    </xdr:from>
    <xdr:to>
      <xdr:col>20</xdr:col>
      <xdr:colOff>38100</xdr:colOff>
      <xdr:row>78</xdr:row>
      <xdr:rowOff>106049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97176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16042</xdr:rowOff>
    </xdr:from>
    <xdr:to>
      <xdr:col>15</xdr:col>
      <xdr:colOff>101600</xdr:colOff>
      <xdr:row>78</xdr:row>
      <xdr:rowOff>117642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108769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5690</xdr:rowOff>
    </xdr:from>
    <xdr:to>
      <xdr:col>10</xdr:col>
      <xdr:colOff>165100</xdr:colOff>
      <xdr:row>78</xdr:row>
      <xdr:rowOff>107290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98417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58855</xdr:rowOff>
    </xdr:from>
    <xdr:to>
      <xdr:col>6</xdr:col>
      <xdr:colOff>38100</xdr:colOff>
      <xdr:row>77</xdr:row>
      <xdr:rowOff>160455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5532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28623</xdr:rowOff>
    </xdr:from>
    <xdr:to>
      <xdr:col>24</xdr:col>
      <xdr:colOff>63500</xdr:colOff>
      <xdr:row>96</xdr:row>
      <xdr:rowOff>101470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87823"/>
          <a:ext cx="8382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101470</xdr:rowOff>
    </xdr:from>
    <xdr:to>
      <xdr:col>19</xdr:col>
      <xdr:colOff>177800</xdr:colOff>
      <xdr:row>97</xdr:row>
      <xdr:rowOff>11356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0670"/>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65756</xdr:rowOff>
    </xdr:from>
    <xdr:to>
      <xdr:col>15</xdr:col>
      <xdr:colOff>50800</xdr:colOff>
      <xdr:row>97</xdr:row>
      <xdr:rowOff>11356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24956"/>
          <a:ext cx="889000" cy="1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65756</xdr:rowOff>
    </xdr:from>
    <xdr:to>
      <xdr:col>10</xdr:col>
      <xdr:colOff>114300</xdr:colOff>
      <xdr:row>97</xdr:row>
      <xdr:rowOff>66022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24956"/>
          <a:ext cx="889000" cy="1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149273</xdr:rowOff>
    </xdr:from>
    <xdr:to>
      <xdr:col>24</xdr:col>
      <xdr:colOff>114300</xdr:colOff>
      <xdr:row>96</xdr:row>
      <xdr:rowOff>79423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127700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50670</xdr:rowOff>
    </xdr:from>
    <xdr:to>
      <xdr:col>20</xdr:col>
      <xdr:colOff>38100</xdr:colOff>
      <xdr:row>96</xdr:row>
      <xdr:rowOff>152270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143397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0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132006</xdr:rowOff>
    </xdr:from>
    <xdr:to>
      <xdr:col>15</xdr:col>
      <xdr:colOff>101600</xdr:colOff>
      <xdr:row>97</xdr:row>
      <xdr:rowOff>62156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53283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14956</xdr:rowOff>
    </xdr:from>
    <xdr:to>
      <xdr:col>10</xdr:col>
      <xdr:colOff>165100</xdr:colOff>
      <xdr:row>96</xdr:row>
      <xdr:rowOff>116556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107683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xdr:rowOff>
    </xdr:from>
    <xdr:to>
      <xdr:col>6</xdr:col>
      <xdr:colOff>38100</xdr:colOff>
      <xdr:row>97</xdr:row>
      <xdr:rowOff>116822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107949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11311</xdr:rowOff>
    </xdr:from>
    <xdr:to>
      <xdr:col>55</xdr:col>
      <xdr:colOff>0</xdr:colOff>
      <xdr:row>36</xdr:row>
      <xdr:rowOff>41417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83511"/>
          <a:ext cx="8382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85633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1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154079</xdr:rowOff>
    </xdr:from>
    <xdr:to>
      <xdr:col>50</xdr:col>
      <xdr:colOff>114300</xdr:colOff>
      <xdr:row>36</xdr:row>
      <xdr:rowOff>11311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154829"/>
          <a:ext cx="889000" cy="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8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104458</xdr:rowOff>
    </xdr:from>
    <xdr:to>
      <xdr:col>45</xdr:col>
      <xdr:colOff>177800</xdr:colOff>
      <xdr:row>35</xdr:row>
      <xdr:rowOff>154079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105208"/>
          <a:ext cx="8890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1298</xdr:rowOff>
    </xdr:from>
    <xdr:to>
      <xdr:col>41</xdr:col>
      <xdr:colOff>50800</xdr:colOff>
      <xdr:row>35</xdr:row>
      <xdr:rowOff>104458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44798"/>
          <a:ext cx="889000" cy="96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162067</xdr:rowOff>
    </xdr:from>
    <xdr:to>
      <xdr:col>55</xdr:col>
      <xdr:colOff>50800</xdr:colOff>
      <xdr:row>36</xdr:row>
      <xdr:rowOff>92217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140494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4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131961</xdr:rowOff>
    </xdr:from>
    <xdr:to>
      <xdr:col>50</xdr:col>
      <xdr:colOff>165100</xdr:colOff>
      <xdr:row>36</xdr:row>
      <xdr:rowOff>62111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53238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22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103279</xdr:rowOff>
    </xdr:from>
    <xdr:to>
      <xdr:col>46</xdr:col>
      <xdr:colOff>38100</xdr:colOff>
      <xdr:row>36</xdr:row>
      <xdr:rowOff>33429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24556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53658</xdr:rowOff>
    </xdr:from>
    <xdr:to>
      <xdr:col>41</xdr:col>
      <xdr:colOff>101600</xdr:colOff>
      <xdr:row>35</xdr:row>
      <xdr:rowOff>155258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121948</xdr:rowOff>
    </xdr:from>
    <xdr:to>
      <xdr:col>36</xdr:col>
      <xdr:colOff>165100</xdr:colOff>
      <xdr:row>30</xdr:row>
      <xdr:rowOff>52098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0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68625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117823</xdr:rowOff>
    </xdr:from>
    <xdr:to>
      <xdr:col>55</xdr:col>
      <xdr:colOff>0</xdr:colOff>
      <xdr:row>57</xdr:row>
      <xdr:rowOff>8240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19023"/>
          <a:ext cx="838200" cy="6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117823</xdr:rowOff>
    </xdr:from>
    <xdr:to>
      <xdr:col>50</xdr:col>
      <xdr:colOff>114300</xdr:colOff>
      <xdr:row>57</xdr:row>
      <xdr:rowOff>42598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19023"/>
          <a:ext cx="889000" cy="9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168870</xdr:rowOff>
    </xdr:from>
    <xdr:to>
      <xdr:col>45</xdr:col>
      <xdr:colOff>177800</xdr:colOff>
      <xdr:row>57</xdr:row>
      <xdr:rowOff>42598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70070"/>
          <a:ext cx="8890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11029</xdr:rowOff>
    </xdr:from>
    <xdr:to>
      <xdr:col>41</xdr:col>
      <xdr:colOff>50800</xdr:colOff>
      <xdr:row>56</xdr:row>
      <xdr:rowOff>168870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40779"/>
          <a:ext cx="889000" cy="3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128890</xdr:rowOff>
    </xdr:from>
    <xdr:to>
      <xdr:col>55</xdr:col>
      <xdr:colOff>50800</xdr:colOff>
      <xdr:row>57</xdr:row>
      <xdr:rowOff>59040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107317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67023</xdr:rowOff>
    </xdr:from>
    <xdr:to>
      <xdr:col>50</xdr:col>
      <xdr:colOff>165100</xdr:colOff>
      <xdr:row>56</xdr:row>
      <xdr:rowOff>168623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159750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163248</xdr:rowOff>
    </xdr:from>
    <xdr:to>
      <xdr:col>46</xdr:col>
      <xdr:colOff>38100</xdr:colOff>
      <xdr:row>57</xdr:row>
      <xdr:rowOff>93398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84525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118070</xdr:rowOff>
    </xdr:from>
    <xdr:to>
      <xdr:col>41</xdr:col>
      <xdr:colOff>101600</xdr:colOff>
      <xdr:row>57</xdr:row>
      <xdr:rowOff>48220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39347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131679</xdr:rowOff>
    </xdr:from>
    <xdr:to>
      <xdr:col>36</xdr:col>
      <xdr:colOff>165100</xdr:colOff>
      <xdr:row>55</xdr:row>
      <xdr:rowOff>61829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78356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60742</xdr:rowOff>
    </xdr:from>
    <xdr:to>
      <xdr:col>55</xdr:col>
      <xdr:colOff>0</xdr:colOff>
      <xdr:row>76</xdr:row>
      <xdr:rowOff>136500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090942"/>
          <a:ext cx="8382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60742</xdr:rowOff>
    </xdr:from>
    <xdr:to>
      <xdr:col>50</xdr:col>
      <xdr:colOff>114300</xdr:colOff>
      <xdr:row>77</xdr:row>
      <xdr:rowOff>17080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90942"/>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17080</xdr:rowOff>
    </xdr:from>
    <xdr:to>
      <xdr:col>45</xdr:col>
      <xdr:colOff>177800</xdr:colOff>
      <xdr:row>77</xdr:row>
      <xdr:rowOff>50043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18730"/>
          <a:ext cx="889000" cy="3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165669</xdr:rowOff>
    </xdr:from>
    <xdr:to>
      <xdr:col>41</xdr:col>
      <xdr:colOff>50800</xdr:colOff>
      <xdr:row>77</xdr:row>
      <xdr:rowOff>50043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510069"/>
          <a:ext cx="889000" cy="7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85700</xdr:rowOff>
    </xdr:from>
    <xdr:to>
      <xdr:col>55</xdr:col>
      <xdr:colOff>50800</xdr:colOff>
      <xdr:row>77</xdr:row>
      <xdr:rowOff>15850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108576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9942</xdr:rowOff>
    </xdr:from>
    <xdr:to>
      <xdr:col>50</xdr:col>
      <xdr:colOff>165100</xdr:colOff>
      <xdr:row>76</xdr:row>
      <xdr:rowOff>111542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128068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137730</xdr:rowOff>
    </xdr:from>
    <xdr:to>
      <xdr:col>46</xdr:col>
      <xdr:colOff>38100</xdr:colOff>
      <xdr:row>77</xdr:row>
      <xdr:rowOff>67880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59007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170693</xdr:rowOff>
    </xdr:from>
    <xdr:to>
      <xdr:col>41</xdr:col>
      <xdr:colOff>101600</xdr:colOff>
      <xdr:row>77</xdr:row>
      <xdr:rowOff>100843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91970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114869</xdr:rowOff>
    </xdr:from>
    <xdr:to>
      <xdr:col>36</xdr:col>
      <xdr:colOff>165100</xdr:colOff>
      <xdr:row>73</xdr:row>
      <xdr:rowOff>45019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61546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23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132711</xdr:rowOff>
    </xdr:from>
    <xdr:to>
      <xdr:col>55</xdr:col>
      <xdr:colOff>0</xdr:colOff>
      <xdr:row>98</xdr:row>
      <xdr:rowOff>69357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63361"/>
          <a:ext cx="838200" cy="1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132711</xdr:rowOff>
    </xdr:from>
    <xdr:to>
      <xdr:col>50</xdr:col>
      <xdr:colOff>114300</xdr:colOff>
      <xdr:row>98</xdr:row>
      <xdr:rowOff>27795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63361"/>
          <a:ext cx="889000" cy="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71447</xdr:rowOff>
    </xdr:from>
    <xdr:to>
      <xdr:col>45</xdr:col>
      <xdr:colOff>177800</xdr:colOff>
      <xdr:row>98</xdr:row>
      <xdr:rowOff>27795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2097"/>
          <a:ext cx="889000" cy="1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69346</xdr:rowOff>
    </xdr:from>
    <xdr:to>
      <xdr:col>41</xdr:col>
      <xdr:colOff>50800</xdr:colOff>
      <xdr:row>97</xdr:row>
      <xdr:rowOff>71447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99996"/>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18557</xdr:rowOff>
    </xdr:from>
    <xdr:to>
      <xdr:col>55</xdr:col>
      <xdr:colOff>50800</xdr:colOff>
      <xdr:row>98</xdr:row>
      <xdr:rowOff>120157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104934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81911</xdr:rowOff>
    </xdr:from>
    <xdr:to>
      <xdr:col>50</xdr:col>
      <xdr:colOff>165100</xdr:colOff>
      <xdr:row>98</xdr:row>
      <xdr:rowOff>12061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148445</xdr:rowOff>
    </xdr:from>
    <xdr:to>
      <xdr:col>46</xdr:col>
      <xdr:colOff>38100</xdr:colOff>
      <xdr:row>98</xdr:row>
      <xdr:rowOff>78595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69722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20647</xdr:rowOff>
    </xdr:from>
    <xdr:to>
      <xdr:col>41</xdr:col>
      <xdr:colOff>101600</xdr:colOff>
      <xdr:row>97</xdr:row>
      <xdr:rowOff>122247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113374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18546</xdr:rowOff>
    </xdr:from>
    <xdr:to>
      <xdr:col>36</xdr:col>
      <xdr:colOff>165100</xdr:colOff>
      <xdr:row>97</xdr:row>
      <xdr:rowOff>120146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111273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30282</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16832"/>
          <a:ext cx="8382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153171</xdr:rowOff>
    </xdr:from>
    <xdr:to>
      <xdr:col>81</xdr:col>
      <xdr:colOff>50800</xdr:colOff>
      <xdr:row>39</xdr:row>
      <xdr:rowOff>30282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68271"/>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20991</xdr:rowOff>
    </xdr:from>
    <xdr:to>
      <xdr:col>76</xdr:col>
      <xdr:colOff>114300</xdr:colOff>
      <xdr:row>38</xdr:row>
      <xdr:rowOff>153171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36091"/>
          <a:ext cx="889000" cy="1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136222</xdr:rowOff>
    </xdr:from>
    <xdr:to>
      <xdr:col>71</xdr:col>
      <xdr:colOff>177800</xdr:colOff>
      <xdr:row>38</xdr:row>
      <xdr:rowOff>20991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79872"/>
          <a:ext cx="889000" cy="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150932</xdr:rowOff>
    </xdr:from>
    <xdr:to>
      <xdr:col>81</xdr:col>
      <xdr:colOff>101600</xdr:colOff>
      <xdr:row>39</xdr:row>
      <xdr:rowOff>81082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72209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5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102371</xdr:rowOff>
    </xdr:from>
    <xdr:to>
      <xdr:col>76</xdr:col>
      <xdr:colOff>165100</xdr:colOff>
      <xdr:row>39</xdr:row>
      <xdr:rowOff>32521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1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23648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1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141641</xdr:rowOff>
    </xdr:from>
    <xdr:to>
      <xdr:col>72</xdr:col>
      <xdr:colOff>38100</xdr:colOff>
      <xdr:row>38</xdr:row>
      <xdr:rowOff>71791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88318</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85422</xdr:rowOff>
    </xdr:from>
    <xdr:to>
      <xdr:col>67</xdr:col>
      <xdr:colOff>101600</xdr:colOff>
      <xdr:row>38</xdr:row>
      <xdr:rowOff>15572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32099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129102</xdr:rowOff>
    </xdr:from>
    <xdr:to>
      <xdr:col>85</xdr:col>
      <xdr:colOff>127000</xdr:colOff>
      <xdr:row>77</xdr:row>
      <xdr:rowOff>27098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59302"/>
          <a:ext cx="838200" cy="6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27098</xdr:rowOff>
    </xdr:from>
    <xdr:to>
      <xdr:col>81</xdr:col>
      <xdr:colOff>50800</xdr:colOff>
      <xdr:row>77</xdr:row>
      <xdr:rowOff>49371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28748"/>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49371</xdr:rowOff>
    </xdr:from>
    <xdr:to>
      <xdr:col>76</xdr:col>
      <xdr:colOff>114300</xdr:colOff>
      <xdr:row>77</xdr:row>
      <xdr:rowOff>87007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51021"/>
          <a:ext cx="889000" cy="3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87007</xdr:rowOff>
    </xdr:from>
    <xdr:to>
      <xdr:col>71</xdr:col>
      <xdr:colOff>177800</xdr:colOff>
      <xdr:row>77</xdr:row>
      <xdr:rowOff>101802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8865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78302</xdr:rowOff>
    </xdr:from>
    <xdr:to>
      <xdr:col>85</xdr:col>
      <xdr:colOff>177800</xdr:colOff>
      <xdr:row>77</xdr:row>
      <xdr:rowOff>8452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56729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147748</xdr:rowOff>
    </xdr:from>
    <xdr:to>
      <xdr:col>81</xdr:col>
      <xdr:colOff>101600</xdr:colOff>
      <xdr:row>77</xdr:row>
      <xdr:rowOff>77898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69025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170021</xdr:rowOff>
    </xdr:from>
    <xdr:to>
      <xdr:col>76</xdr:col>
      <xdr:colOff>165100</xdr:colOff>
      <xdr:row>77</xdr:row>
      <xdr:rowOff>100171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91298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36207</xdr:rowOff>
    </xdr:from>
    <xdr:to>
      <xdr:col>72</xdr:col>
      <xdr:colOff>38100</xdr:colOff>
      <xdr:row>77</xdr:row>
      <xdr:rowOff>137807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128934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51002</xdr:rowOff>
    </xdr:from>
    <xdr:to>
      <xdr:col>67</xdr:col>
      <xdr:colOff>101600</xdr:colOff>
      <xdr:row>77</xdr:row>
      <xdr:rowOff>152602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143729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4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106873</xdr:rowOff>
    </xdr:from>
    <xdr:to>
      <xdr:col>85</xdr:col>
      <xdr:colOff>127000</xdr:colOff>
      <xdr:row>98</xdr:row>
      <xdr:rowOff>108711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08973"/>
          <a:ext cx="8382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108711</xdr:rowOff>
    </xdr:from>
    <xdr:to>
      <xdr:col>81</xdr:col>
      <xdr:colOff>50800</xdr:colOff>
      <xdr:row>98</xdr:row>
      <xdr:rowOff>123250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10811"/>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148534</xdr:rowOff>
    </xdr:from>
    <xdr:to>
      <xdr:col>76</xdr:col>
      <xdr:colOff>114300</xdr:colOff>
      <xdr:row>98</xdr:row>
      <xdr:rowOff>123250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79184"/>
          <a:ext cx="889000" cy="1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148534</xdr:rowOff>
    </xdr:from>
    <xdr:to>
      <xdr:col>71</xdr:col>
      <xdr:colOff>177800</xdr:colOff>
      <xdr:row>98</xdr:row>
      <xdr:rowOff>105666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79184"/>
          <a:ext cx="889000" cy="1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56073</xdr:rowOff>
    </xdr:from>
    <xdr:to>
      <xdr:col>85</xdr:col>
      <xdr:colOff>177800</xdr:colOff>
      <xdr:row>98</xdr:row>
      <xdr:rowOff>157673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142450</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7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57911</xdr:rowOff>
    </xdr:from>
    <xdr:to>
      <xdr:col>81</xdr:col>
      <xdr:colOff>101600</xdr:colOff>
      <xdr:row>98</xdr:row>
      <xdr:rowOff>159511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150638</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72450</xdr:rowOff>
    </xdr:from>
    <xdr:to>
      <xdr:col>76</xdr:col>
      <xdr:colOff>165100</xdr:colOff>
      <xdr:row>99</xdr:row>
      <xdr:rowOff>2600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165177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6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97734</xdr:rowOff>
    </xdr:from>
    <xdr:to>
      <xdr:col>72</xdr:col>
      <xdr:colOff>38100</xdr:colOff>
      <xdr:row>98</xdr:row>
      <xdr:rowOff>27884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19011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54866</xdr:rowOff>
    </xdr:from>
    <xdr:to>
      <xdr:col>67</xdr:col>
      <xdr:colOff>101600</xdr:colOff>
      <xdr:row>98</xdr:row>
      <xdr:rowOff>156466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147593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4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8141</xdr:rowOff>
    </xdr:from>
    <xdr:to>
      <xdr:col>116</xdr:col>
      <xdr:colOff>63500</xdr:colOff>
      <xdr:row>37</xdr:row>
      <xdr:rowOff>32887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51791"/>
          <a:ext cx="8382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26886</xdr:rowOff>
    </xdr:from>
    <xdr:to>
      <xdr:col>111</xdr:col>
      <xdr:colOff>177800</xdr:colOff>
      <xdr:row>37</xdr:row>
      <xdr:rowOff>32887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370536"/>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8712</xdr:rowOff>
    </xdr:from>
    <xdr:to>
      <xdr:col>107</xdr:col>
      <xdr:colOff>50800</xdr:colOff>
      <xdr:row>37</xdr:row>
      <xdr:rowOff>26886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180912"/>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8712</xdr:rowOff>
    </xdr:from>
    <xdr:to>
      <xdr:col>102</xdr:col>
      <xdr:colOff>114300</xdr:colOff>
      <xdr:row>36</xdr:row>
      <xdr:rowOff>44431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8091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128791</xdr:rowOff>
    </xdr:from>
    <xdr:to>
      <xdr:col>116</xdr:col>
      <xdr:colOff>114300</xdr:colOff>
      <xdr:row>37</xdr:row>
      <xdr:rowOff>58941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107218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7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153537</xdr:rowOff>
    </xdr:from>
    <xdr:to>
      <xdr:col>112</xdr:col>
      <xdr:colOff>38100</xdr:colOff>
      <xdr:row>37</xdr:row>
      <xdr:rowOff>83687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2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74814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147536</xdr:rowOff>
    </xdr:from>
    <xdr:to>
      <xdr:col>107</xdr:col>
      <xdr:colOff>101600</xdr:colOff>
      <xdr:row>37</xdr:row>
      <xdr:rowOff>77686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68813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129362</xdr:rowOff>
    </xdr:from>
    <xdr:to>
      <xdr:col>102</xdr:col>
      <xdr:colOff>165100</xdr:colOff>
      <xdr:row>36</xdr:row>
      <xdr:rowOff>59512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76039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9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165081</xdr:rowOff>
    </xdr:from>
    <xdr:to>
      <xdr:col>98</xdr:col>
      <xdr:colOff>38100</xdr:colOff>
      <xdr:row>36</xdr:row>
      <xdr:rowOff>95231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111758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94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xdr:rowOff>
    </xdr:from>
    <xdr:to>
      <xdr:col>116</xdr:col>
      <xdr:colOff>63500</xdr:colOff>
      <xdr:row>58</xdr:row>
      <xdr:rowOff>13376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44171"/>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xdr:rowOff>
    </xdr:from>
    <xdr:to>
      <xdr:col>111</xdr:col>
      <xdr:colOff>177800</xdr:colOff>
      <xdr:row>58</xdr:row>
      <xdr:rowOff>1260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4417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1031</xdr:rowOff>
    </xdr:from>
    <xdr:to>
      <xdr:col>107</xdr:col>
      <xdr:colOff>50800</xdr:colOff>
      <xdr:row>58</xdr:row>
      <xdr:rowOff>1260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4513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300</xdr:rowOff>
    </xdr:from>
    <xdr:to>
      <xdr:col>102</xdr:col>
      <xdr:colOff>114300</xdr:colOff>
      <xdr:row>58</xdr:row>
      <xdr:rowOff>1031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4440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134026</xdr:rowOff>
    </xdr:from>
    <xdr:to>
      <xdr:col>116</xdr:col>
      <xdr:colOff>114300</xdr:colOff>
      <xdr:row>58</xdr:row>
      <xdr:rowOff>64176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48953</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120721</xdr:rowOff>
    </xdr:from>
    <xdr:to>
      <xdr:col>112</xdr:col>
      <xdr:colOff>38100</xdr:colOff>
      <xdr:row>58</xdr:row>
      <xdr:rowOff>50871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41998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121910</xdr:rowOff>
    </xdr:from>
    <xdr:to>
      <xdr:col>107</xdr:col>
      <xdr:colOff>101600</xdr:colOff>
      <xdr:row>58</xdr:row>
      <xdr:rowOff>52060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43187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98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121681</xdr:rowOff>
    </xdr:from>
    <xdr:to>
      <xdr:col>102</xdr:col>
      <xdr:colOff>165100</xdr:colOff>
      <xdr:row>58</xdr:row>
      <xdr:rowOff>51831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42958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98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120950</xdr:rowOff>
    </xdr:from>
    <xdr:to>
      <xdr:col>98</xdr:col>
      <xdr:colOff>38100</xdr:colOff>
      <xdr:row>58</xdr:row>
      <xdr:rowOff>51100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42227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98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113258</xdr:rowOff>
    </xdr:from>
    <xdr:to>
      <xdr:col>116</xdr:col>
      <xdr:colOff>63500</xdr:colOff>
      <xdr:row>77</xdr:row>
      <xdr:rowOff>130214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314908"/>
          <a:ext cx="8382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130214</xdr:rowOff>
    </xdr:from>
    <xdr:to>
      <xdr:col>111</xdr:col>
      <xdr:colOff>177800</xdr:colOff>
      <xdr:row>78</xdr:row>
      <xdr:rowOff>6998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331864"/>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6998</xdr:rowOff>
    </xdr:from>
    <xdr:to>
      <xdr:col>107</xdr:col>
      <xdr:colOff>50800</xdr:colOff>
      <xdr:row>78</xdr:row>
      <xdr:rowOff>14275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8009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14275</xdr:rowOff>
    </xdr:from>
    <xdr:to>
      <xdr:col>102</xdr:col>
      <xdr:colOff>114300</xdr:colOff>
      <xdr:row>78</xdr:row>
      <xdr:rowOff>42507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38737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62458</xdr:rowOff>
    </xdr:from>
    <xdr:to>
      <xdr:col>116</xdr:col>
      <xdr:colOff>114300</xdr:colOff>
      <xdr:row>77</xdr:row>
      <xdr:rowOff>164058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40885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79414</xdr:rowOff>
    </xdr:from>
    <xdr:to>
      <xdr:col>112</xdr:col>
      <xdr:colOff>38100</xdr:colOff>
      <xdr:row>78</xdr:row>
      <xdr:rowOff>9564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127648</xdr:rowOff>
    </xdr:from>
    <xdr:to>
      <xdr:col>107</xdr:col>
      <xdr:colOff>101600</xdr:colOff>
      <xdr:row>78</xdr:row>
      <xdr:rowOff>57798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48925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4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134925</xdr:rowOff>
    </xdr:from>
    <xdr:to>
      <xdr:col>102</xdr:col>
      <xdr:colOff>165100</xdr:colOff>
      <xdr:row>78</xdr:row>
      <xdr:rowOff>65075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56202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4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163157</xdr:rowOff>
    </xdr:from>
    <xdr:to>
      <xdr:col>98</xdr:col>
      <xdr:colOff>38100</xdr:colOff>
      <xdr:row>78</xdr:row>
      <xdr:rowOff>93307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84434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歳出決算総額では、住民一人当たり</a:t>
          </a:r>
          <a:r>
            <a:rPr kumimoji="1" lang="en-US" altLang="ja-JP" sz="1300" baseline="0">
              <a:latin typeface="ＭＳ Ｐゴシック" panose="020B0600070205080204" pitchFamily="50" charset="-128"/>
              <a:ea typeface="ＭＳ Ｐゴシック" panose="020B0600070205080204" pitchFamily="50" charset="-128"/>
            </a:rPr>
            <a:t>492,750</a:t>
          </a:r>
          <a:r>
            <a:rPr kumimoji="1" lang="ja-JP" altLang="en-US" sz="1300" baseline="0">
              <a:latin typeface="ＭＳ Ｐゴシック" panose="020B0600070205080204" pitchFamily="50" charset="-128"/>
              <a:ea typeface="ＭＳ Ｐゴシック" panose="020B0600070205080204" pitchFamily="50" charset="-128"/>
            </a:rPr>
            <a:t>円となっている。前年度と比較して</a:t>
          </a:r>
          <a:r>
            <a:rPr kumimoji="1" lang="en-US" altLang="ja-JP" sz="1300" baseline="0">
              <a:latin typeface="ＭＳ Ｐゴシック" panose="020B0600070205080204" pitchFamily="50" charset="-128"/>
              <a:ea typeface="ＭＳ Ｐゴシック" panose="020B0600070205080204" pitchFamily="50" charset="-128"/>
            </a:rPr>
            <a:t>4,396</a:t>
          </a:r>
          <a:r>
            <a:rPr kumimoji="1" lang="ja-JP" altLang="en-US" sz="1300" baseline="0">
              <a:latin typeface="ＭＳ Ｐゴシック" panose="020B0600070205080204" pitchFamily="50" charset="-128"/>
              <a:ea typeface="ＭＳ Ｐゴシック" panose="020B0600070205080204" pitchFamily="50" charset="-128"/>
            </a:rPr>
            <a:t>円増加した。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物件費は、住民一人当たり</a:t>
          </a:r>
          <a:r>
            <a:rPr kumimoji="1" lang="en-US" altLang="ja-JP" sz="1300" baseline="0">
              <a:latin typeface="ＭＳ Ｐゴシック" panose="020B0600070205080204" pitchFamily="50" charset="-128"/>
              <a:ea typeface="ＭＳ Ｐゴシック" panose="020B0600070205080204" pitchFamily="50" charset="-128"/>
            </a:rPr>
            <a:t>66,946</a:t>
          </a:r>
          <a:r>
            <a:rPr kumimoji="1" lang="ja-JP" altLang="en-US" sz="1300" baseline="0">
              <a:latin typeface="ＭＳ Ｐゴシック" panose="020B0600070205080204" pitchFamily="50" charset="-128"/>
              <a:ea typeface="ＭＳ Ｐゴシック" panose="020B0600070205080204" pitchFamily="50" charset="-128"/>
            </a:rPr>
            <a:t>円で、類似団体内で</a:t>
          </a:r>
          <a:r>
            <a:rPr kumimoji="1" lang="en-US" altLang="ja-JP" sz="1300" baseline="0">
              <a:latin typeface="ＭＳ Ｐゴシック" panose="020B0600070205080204" pitchFamily="50" charset="-128"/>
              <a:ea typeface="ＭＳ Ｐゴシック" panose="020B0600070205080204" pitchFamily="50" charset="-128"/>
            </a:rPr>
            <a:t>37</a:t>
          </a:r>
          <a:r>
            <a:rPr kumimoji="1" lang="ja-JP" altLang="en-US" sz="1300" baseline="0">
              <a:latin typeface="ＭＳ Ｐゴシック" panose="020B0600070205080204" pitchFamily="50" charset="-128"/>
              <a:ea typeface="ＭＳ Ｐゴシック" panose="020B0600070205080204" pitchFamily="50" charset="-128"/>
            </a:rPr>
            <a:t>位となった。新型コロナウイルス関連経費や地域体育施設の維持管理経費等が減となったことにより、前年度から</a:t>
          </a:r>
          <a:r>
            <a:rPr kumimoji="1" lang="en-US" altLang="ja-JP" sz="1300" baseline="0">
              <a:latin typeface="ＭＳ Ｐゴシック" panose="020B0600070205080204" pitchFamily="50" charset="-128"/>
              <a:ea typeface="ＭＳ Ｐゴシック" panose="020B0600070205080204" pitchFamily="50" charset="-128"/>
            </a:rPr>
            <a:t>5,419</a:t>
          </a:r>
          <a:r>
            <a:rPr kumimoji="1" lang="ja-JP" altLang="en-US" sz="1300" baseline="0">
              <a:latin typeface="ＭＳ Ｐゴシック" panose="020B0600070205080204" pitchFamily="50" charset="-128"/>
              <a:ea typeface="ＭＳ Ｐゴシック" panose="020B0600070205080204" pitchFamily="50" charset="-128"/>
            </a:rPr>
            <a:t>円減少している。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補助費等は、住民一人当たり</a:t>
          </a:r>
          <a:r>
            <a:rPr kumimoji="1" lang="en-US" altLang="ja-JP" sz="1300" baseline="0">
              <a:latin typeface="ＭＳ Ｐゴシック" panose="020B0600070205080204" pitchFamily="50" charset="-128"/>
              <a:ea typeface="ＭＳ Ｐゴシック" panose="020B0600070205080204" pitchFamily="50" charset="-128"/>
            </a:rPr>
            <a:t>67,898</a:t>
          </a:r>
          <a:r>
            <a:rPr kumimoji="1" lang="ja-JP" altLang="en-US" sz="1300" baseline="0">
              <a:latin typeface="ＭＳ Ｐゴシック" panose="020B0600070205080204" pitchFamily="50" charset="-128"/>
              <a:ea typeface="ＭＳ Ｐゴシック" panose="020B0600070205080204" pitchFamily="50" charset="-128"/>
            </a:rPr>
            <a:t>円で、類似団体内では</a:t>
          </a:r>
          <a:r>
            <a:rPr kumimoji="1" lang="en-US" altLang="ja-JP" sz="1300" baseline="0">
              <a:latin typeface="ＭＳ Ｐゴシック" panose="020B0600070205080204" pitchFamily="50" charset="-128"/>
              <a:ea typeface="ＭＳ Ｐゴシック" panose="020B0600070205080204" pitchFamily="50" charset="-128"/>
            </a:rPr>
            <a:t>33</a:t>
          </a:r>
          <a:r>
            <a:rPr kumimoji="1" lang="ja-JP" altLang="en-US" sz="1300" baseline="0">
              <a:latin typeface="ＭＳ Ｐゴシック" panose="020B0600070205080204" pitchFamily="50" charset="-128"/>
              <a:ea typeface="ＭＳ Ｐゴシック" panose="020B0600070205080204" pitchFamily="50" charset="-128"/>
            </a:rPr>
            <a:t>位だが、全国平均を</a:t>
          </a:r>
          <a:r>
            <a:rPr kumimoji="1" lang="en-US" altLang="ja-JP" sz="1300" baseline="0">
              <a:latin typeface="ＭＳ Ｐゴシック" panose="020B0600070205080204" pitchFamily="50" charset="-128"/>
              <a:ea typeface="ＭＳ Ｐゴシック" panose="020B0600070205080204" pitchFamily="50" charset="-128"/>
            </a:rPr>
            <a:t>13,216</a:t>
          </a:r>
          <a:r>
            <a:rPr kumimoji="1" lang="ja-JP" altLang="en-US" sz="1300" baseline="0">
              <a:latin typeface="ＭＳ Ｐゴシック" panose="020B0600070205080204" pitchFamily="50" charset="-128"/>
              <a:ea typeface="ＭＳ Ｐゴシック" panose="020B0600070205080204" pitchFamily="50" charset="-128"/>
            </a:rPr>
            <a:t>円上回っている。新型コロナウイルス関連経費等の減により、前年度から</a:t>
          </a:r>
          <a:r>
            <a:rPr kumimoji="1" lang="en-US" altLang="ja-JP" sz="1300" baseline="0">
              <a:latin typeface="ＭＳ Ｐゴシック" panose="020B0600070205080204" pitchFamily="50" charset="-128"/>
              <a:ea typeface="ＭＳ Ｐゴシック" panose="020B0600070205080204" pitchFamily="50" charset="-128"/>
            </a:rPr>
            <a:t>3,951</a:t>
          </a:r>
          <a:r>
            <a:rPr kumimoji="1" lang="ja-JP" altLang="en-US" sz="1300" baseline="0">
              <a:latin typeface="ＭＳ Ｐゴシック" panose="020B0600070205080204" pitchFamily="50" charset="-128"/>
              <a:ea typeface="ＭＳ Ｐゴシック" panose="020B0600070205080204" pitchFamily="50" charset="-128"/>
            </a:rPr>
            <a:t>円減少している。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49,752</a:t>
          </a:r>
          <a:r>
            <a:rPr kumimoji="1" lang="ja-JP" altLang="en-US" sz="1300" baseline="0">
              <a:latin typeface="ＭＳ Ｐゴシック" panose="020B0600070205080204" pitchFamily="50" charset="-128"/>
              <a:ea typeface="ＭＳ Ｐゴシック" panose="020B0600070205080204" pitchFamily="50" charset="-128"/>
            </a:rPr>
            <a:t>円で、類似団体内で</a:t>
          </a:r>
          <a:r>
            <a:rPr kumimoji="1" lang="en-US" altLang="ja-JP" sz="1300" baseline="0">
              <a:latin typeface="ＭＳ Ｐゴシック" panose="020B0600070205080204" pitchFamily="50" charset="-128"/>
              <a:ea typeface="ＭＳ Ｐゴシック" panose="020B0600070205080204" pitchFamily="50" charset="-128"/>
            </a:rPr>
            <a:t>38</a:t>
          </a:r>
          <a:r>
            <a:rPr kumimoji="1" lang="ja-JP" altLang="en-US" sz="1300" baseline="0">
              <a:latin typeface="ＭＳ Ｐゴシック" panose="020B0600070205080204" pitchFamily="50" charset="-128"/>
              <a:ea typeface="ＭＳ Ｐゴシック" panose="020B0600070205080204" pitchFamily="50" charset="-128"/>
            </a:rPr>
            <a:t>位となった。準用河川笹平川河川改良事業等の減により、前年度から</a:t>
          </a:r>
          <a:r>
            <a:rPr kumimoji="1" lang="en-US" altLang="ja-JP" sz="1300" baseline="0">
              <a:latin typeface="ＭＳ Ｐゴシック" panose="020B0600070205080204" pitchFamily="50" charset="-128"/>
              <a:ea typeface="ＭＳ Ｐゴシック" panose="020B0600070205080204" pitchFamily="50" charset="-128"/>
            </a:rPr>
            <a:t>8,119</a:t>
          </a:r>
          <a:r>
            <a:rPr kumimoji="1" lang="ja-JP" altLang="en-US" sz="1300" baseline="0">
              <a:latin typeface="ＭＳ Ｐゴシック" panose="020B0600070205080204" pitchFamily="50" charset="-128"/>
              <a:ea typeface="ＭＳ Ｐゴシック" panose="020B0600070205080204" pitchFamily="50" charset="-128"/>
            </a:rPr>
            <a:t>円減少している。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119,577</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位となり、県内平均を</a:t>
          </a:r>
          <a:r>
            <a:rPr kumimoji="1" lang="en-US" altLang="ja-JP" sz="1300">
              <a:latin typeface="ＭＳ Ｐゴシック" panose="020B0600070205080204" pitchFamily="50" charset="-128"/>
              <a:ea typeface="ＭＳ Ｐゴシック" panose="020B0600070205080204" pitchFamily="50" charset="-128"/>
            </a:rPr>
            <a:t>13,035</a:t>
          </a:r>
          <a:r>
            <a:rPr kumimoji="1" lang="ja-JP" altLang="en-US" sz="1300">
              <a:latin typeface="ＭＳ Ｐゴシック" panose="020B0600070205080204" pitchFamily="50" charset="-128"/>
              <a:ea typeface="ＭＳ Ｐゴシック" panose="020B0600070205080204" pitchFamily="50" charset="-128"/>
            </a:rPr>
            <a:t>円上回っている。障がい者福祉サービス給付事業等の福祉事業経費の増により、前年度から</a:t>
          </a:r>
          <a:r>
            <a:rPr kumimoji="1" lang="en-US" altLang="ja-JP" sz="1300">
              <a:latin typeface="ＭＳ Ｐゴシック" panose="020B0600070205080204" pitchFamily="50" charset="-128"/>
              <a:ea typeface="ＭＳ Ｐゴシック" panose="020B0600070205080204" pitchFamily="50" charset="-128"/>
            </a:rPr>
            <a:t>9,560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49,649</a:t>
          </a:r>
          <a:r>
            <a:rPr kumimoji="1" lang="ja-JP" altLang="en-US" sz="1300">
              <a:latin typeface="ＭＳ Ｐゴシック" panose="020B0600070205080204" pitchFamily="50" charset="-128"/>
              <a:ea typeface="ＭＳ Ｐゴシック" panose="020B0600070205080204" pitchFamily="50" charset="-128"/>
            </a:rPr>
            <a:t>円で、類似団体内では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位だが、全国平均を</a:t>
          </a:r>
          <a:r>
            <a:rPr kumimoji="1" lang="en-US" altLang="ja-JP" sz="1300">
              <a:latin typeface="ＭＳ Ｐゴシック" panose="020B0600070205080204" pitchFamily="50" charset="-128"/>
              <a:ea typeface="ＭＳ Ｐゴシック" panose="020B0600070205080204" pitchFamily="50" charset="-128"/>
            </a:rPr>
            <a:t>6,094</a:t>
          </a:r>
          <a:r>
            <a:rPr kumimoji="1" lang="ja-JP" altLang="en-US" sz="1300">
              <a:latin typeface="ＭＳ Ｐゴシック" panose="020B0600070205080204" pitchFamily="50" charset="-128"/>
              <a:ea typeface="ＭＳ Ｐゴシック" panose="020B0600070205080204" pitchFamily="50" charset="-128"/>
            </a:rPr>
            <a:t>円上回っている。今後も公債費の増が見込まれることから、交付税措置の手厚い地方債を厳選し、実質的な公債費負担の抑制に努める。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27305</xdr:rowOff>
    </xdr:from>
    <xdr:to>
      <xdr:col>24</xdr:col>
      <xdr:colOff>63500</xdr:colOff>
      <xdr:row>35</xdr:row>
      <xdr:rowOff>80264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8055"/>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80264</xdr:rowOff>
    </xdr:from>
    <xdr:to>
      <xdr:col>19</xdr:col>
      <xdr:colOff>177800</xdr:colOff>
      <xdr:row>35</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101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129032</xdr:rowOff>
    </xdr:from>
    <xdr:to>
      <xdr:col>15</xdr:col>
      <xdr:colOff>50800</xdr:colOff>
      <xdr:row>35</xdr:row>
      <xdr:rowOff>149987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9782"/>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125222</xdr:rowOff>
    </xdr:from>
    <xdr:to>
      <xdr:col>10</xdr:col>
      <xdr:colOff>114300</xdr:colOff>
      <xdr:row>35</xdr:row>
      <xdr:rowOff>149987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597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147955</xdr:rowOff>
    </xdr:from>
    <xdr:to>
      <xdr:col>24</xdr:col>
      <xdr:colOff>114300</xdr:colOff>
      <xdr:row>35</xdr:row>
      <xdr:rowOff>78105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170832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29464</xdr:rowOff>
    </xdr:from>
    <xdr:to>
      <xdr:col>20</xdr:col>
      <xdr:colOff>38100</xdr:colOff>
      <xdr:row>35</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78232</xdr:rowOff>
    </xdr:from>
    <xdr:to>
      <xdr:col>15</xdr:col>
      <xdr:colOff>101600</xdr:colOff>
      <xdr:row>36</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99187</xdr:rowOff>
    </xdr:from>
    <xdr:to>
      <xdr:col>10</xdr:col>
      <xdr:colOff>165100</xdr:colOff>
      <xdr:row>36</xdr:row>
      <xdr:rowOff>29337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45864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74422</xdr:rowOff>
    </xdr:from>
    <xdr:to>
      <xdr:col>6</xdr:col>
      <xdr:colOff>38100</xdr:colOff>
      <xdr:row>36</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21099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59575</xdr:rowOff>
    </xdr:from>
    <xdr:to>
      <xdr:col>24</xdr:col>
      <xdr:colOff>63500</xdr:colOff>
      <xdr:row>57</xdr:row>
      <xdr:rowOff>76012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2225"/>
          <a:ext cx="8382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76012</xdr:rowOff>
    </xdr:from>
    <xdr:to>
      <xdr:col>19</xdr:col>
      <xdr:colOff>177800</xdr:colOff>
      <xdr:row>57</xdr:row>
      <xdr:rowOff>88188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8662"/>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12799</xdr:rowOff>
    </xdr:from>
    <xdr:to>
      <xdr:col>15</xdr:col>
      <xdr:colOff>50800</xdr:colOff>
      <xdr:row>57</xdr:row>
      <xdr:rowOff>88188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85449"/>
          <a:ext cx="889000" cy="7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147184</xdr:rowOff>
    </xdr:from>
    <xdr:to>
      <xdr:col>10</xdr:col>
      <xdr:colOff>114300</xdr:colOff>
      <xdr:row>57</xdr:row>
      <xdr:rowOff>12799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05484"/>
          <a:ext cx="889000" cy="3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8775</xdr:rowOff>
    </xdr:from>
    <xdr:to>
      <xdr:col>24</xdr:col>
      <xdr:colOff>114300</xdr:colOff>
      <xdr:row>57</xdr:row>
      <xdr:rowOff>110375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95152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25212</xdr:rowOff>
    </xdr:from>
    <xdr:to>
      <xdr:col>20</xdr:col>
      <xdr:colOff>38100</xdr:colOff>
      <xdr:row>57</xdr:row>
      <xdr:rowOff>126812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117939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37388</xdr:rowOff>
    </xdr:from>
    <xdr:to>
      <xdr:col>15</xdr:col>
      <xdr:colOff>101600</xdr:colOff>
      <xdr:row>57</xdr:row>
      <xdr:rowOff>138988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130115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133449</xdr:rowOff>
    </xdr:from>
    <xdr:to>
      <xdr:col>10</xdr:col>
      <xdr:colOff>165100</xdr:colOff>
      <xdr:row>57</xdr:row>
      <xdr:rowOff>63599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54726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96384</xdr:rowOff>
    </xdr:from>
    <xdr:to>
      <xdr:col>6</xdr:col>
      <xdr:colOff>38100</xdr:colOff>
      <xdr:row>55</xdr:row>
      <xdr:rowOff>26534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17661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4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35796</xdr:rowOff>
    </xdr:from>
    <xdr:to>
      <xdr:col>24</xdr:col>
      <xdr:colOff>63500</xdr:colOff>
      <xdr:row>77</xdr:row>
      <xdr:rowOff>43067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7446"/>
          <a:ext cx="8382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43067</xdr:rowOff>
    </xdr:from>
    <xdr:to>
      <xdr:col>19</xdr:col>
      <xdr:colOff>177800</xdr:colOff>
      <xdr:row>78</xdr:row>
      <xdr:rowOff>12914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4717"/>
          <a:ext cx="889000" cy="1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69335</xdr:rowOff>
    </xdr:from>
    <xdr:to>
      <xdr:col>15</xdr:col>
      <xdr:colOff>50800</xdr:colOff>
      <xdr:row>78</xdr:row>
      <xdr:rowOff>12914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99535"/>
          <a:ext cx="889000" cy="2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69335</xdr:rowOff>
    </xdr:from>
    <xdr:to>
      <xdr:col>10</xdr:col>
      <xdr:colOff>114300</xdr:colOff>
      <xdr:row>76</xdr:row>
      <xdr:rowOff>90432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9535"/>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156446</xdr:rowOff>
    </xdr:from>
    <xdr:to>
      <xdr:col>24</xdr:col>
      <xdr:colOff>114300</xdr:colOff>
      <xdr:row>77</xdr:row>
      <xdr:rowOff>86596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134873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163717</xdr:rowOff>
    </xdr:from>
    <xdr:to>
      <xdr:col>20</xdr:col>
      <xdr:colOff>38100</xdr:colOff>
      <xdr:row>77</xdr:row>
      <xdr:rowOff>93867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133564</xdr:rowOff>
    </xdr:from>
    <xdr:to>
      <xdr:col>15</xdr:col>
      <xdr:colOff>101600</xdr:colOff>
      <xdr:row>78</xdr:row>
      <xdr:rowOff>63714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54841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18535</xdr:rowOff>
    </xdr:from>
    <xdr:to>
      <xdr:col>10</xdr:col>
      <xdr:colOff>165100</xdr:colOff>
      <xdr:row>76</xdr:row>
      <xdr:rowOff>120135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111262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39632</xdr:rowOff>
    </xdr:from>
    <xdr:to>
      <xdr:col>6</xdr:col>
      <xdr:colOff>38100</xdr:colOff>
      <xdr:row>76</xdr:row>
      <xdr:rowOff>141232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157758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134976</xdr:rowOff>
    </xdr:from>
    <xdr:to>
      <xdr:col>24</xdr:col>
      <xdr:colOff>63500</xdr:colOff>
      <xdr:row>96</xdr:row>
      <xdr:rowOff>137376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9417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55708</xdr:rowOff>
    </xdr:from>
    <xdr:to>
      <xdr:col>19</xdr:col>
      <xdr:colOff>177800</xdr:colOff>
      <xdr:row>96</xdr:row>
      <xdr:rowOff>134976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4908"/>
          <a:ext cx="8890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33134</xdr:rowOff>
    </xdr:from>
    <xdr:to>
      <xdr:col>15</xdr:col>
      <xdr:colOff>50800</xdr:colOff>
      <xdr:row>96</xdr:row>
      <xdr:rowOff>55708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20884"/>
          <a:ext cx="889000" cy="1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26715</xdr:rowOff>
    </xdr:from>
    <xdr:to>
      <xdr:col>10</xdr:col>
      <xdr:colOff>114300</xdr:colOff>
      <xdr:row>95</xdr:row>
      <xdr:rowOff>33134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43015"/>
          <a:ext cx="889000" cy="17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86576</xdr:rowOff>
    </xdr:from>
    <xdr:to>
      <xdr:col>24</xdr:col>
      <xdr:colOff>114300</xdr:colOff>
      <xdr:row>97</xdr:row>
      <xdr:rowOff>16726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65003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84176</xdr:rowOff>
    </xdr:from>
    <xdr:to>
      <xdr:col>20</xdr:col>
      <xdr:colOff>38100</xdr:colOff>
      <xdr:row>97</xdr:row>
      <xdr:rowOff>14326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4908</xdr:rowOff>
    </xdr:from>
    <xdr:to>
      <xdr:col>15</xdr:col>
      <xdr:colOff>101600</xdr:colOff>
      <xdr:row>96</xdr:row>
      <xdr:rowOff>106508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153784</xdr:rowOff>
    </xdr:from>
    <xdr:to>
      <xdr:col>10</xdr:col>
      <xdr:colOff>165100</xdr:colOff>
      <xdr:row>95</xdr:row>
      <xdr:rowOff>83934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100461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147365</xdr:rowOff>
    </xdr:from>
    <xdr:to>
      <xdr:col>6</xdr:col>
      <xdr:colOff>38100</xdr:colOff>
      <xdr:row>94</xdr:row>
      <xdr:rowOff>77515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94042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126637</xdr:rowOff>
    </xdr:from>
    <xdr:to>
      <xdr:col>55</xdr:col>
      <xdr:colOff>0</xdr:colOff>
      <xdr:row>38</xdr:row>
      <xdr:rowOff>133822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41737"/>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133822</xdr:rowOff>
    </xdr:from>
    <xdr:to>
      <xdr:col>50</xdr:col>
      <xdr:colOff>114300</xdr:colOff>
      <xdr:row>38</xdr:row>
      <xdr:rowOff>159620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48922"/>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157662</xdr:rowOff>
    </xdr:from>
    <xdr:to>
      <xdr:col>45</xdr:col>
      <xdr:colOff>177800</xdr:colOff>
      <xdr:row>38</xdr:row>
      <xdr:rowOff>159620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72762"/>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157008</xdr:rowOff>
    </xdr:from>
    <xdr:to>
      <xdr:col>41</xdr:col>
      <xdr:colOff>50800</xdr:colOff>
      <xdr:row>38</xdr:row>
      <xdr:rowOff>157662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7210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83022</xdr:rowOff>
    </xdr:from>
    <xdr:to>
      <xdr:col>50</xdr:col>
      <xdr:colOff>165100</xdr:colOff>
      <xdr:row>39</xdr:row>
      <xdr:rowOff>13172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4299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108820</xdr:rowOff>
    </xdr:from>
    <xdr:to>
      <xdr:col>46</xdr:col>
      <xdr:colOff>38100</xdr:colOff>
      <xdr:row>39</xdr:row>
      <xdr:rowOff>38970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30097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106862</xdr:rowOff>
    </xdr:from>
    <xdr:to>
      <xdr:col>41</xdr:col>
      <xdr:colOff>101600</xdr:colOff>
      <xdr:row>39</xdr:row>
      <xdr:rowOff>37012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28139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106208</xdr:rowOff>
    </xdr:from>
    <xdr:to>
      <xdr:col>36</xdr:col>
      <xdr:colOff>165100</xdr:colOff>
      <xdr:row>39</xdr:row>
      <xdr:rowOff>36358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27485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125674</xdr:rowOff>
    </xdr:from>
    <xdr:to>
      <xdr:col>55</xdr:col>
      <xdr:colOff>0</xdr:colOff>
      <xdr:row>57</xdr:row>
      <xdr:rowOff>136124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98324"/>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125674</xdr:rowOff>
    </xdr:from>
    <xdr:to>
      <xdr:col>50</xdr:col>
      <xdr:colOff>114300</xdr:colOff>
      <xdr:row>58</xdr:row>
      <xdr:rowOff>20648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98324"/>
          <a:ext cx="8890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18020</xdr:rowOff>
    </xdr:from>
    <xdr:to>
      <xdr:col>45</xdr:col>
      <xdr:colOff>177800</xdr:colOff>
      <xdr:row>58</xdr:row>
      <xdr:rowOff>20648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62120"/>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16289</xdr:rowOff>
    </xdr:from>
    <xdr:to>
      <xdr:col>41</xdr:col>
      <xdr:colOff>50800</xdr:colOff>
      <xdr:row>58</xdr:row>
      <xdr:rowOff>18020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46039"/>
          <a:ext cx="889000" cy="51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85324</xdr:rowOff>
    </xdr:from>
    <xdr:to>
      <xdr:col>55</xdr:col>
      <xdr:colOff>50800</xdr:colOff>
      <xdr:row>58</xdr:row>
      <xdr:rowOff>15474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74874</xdr:rowOff>
    </xdr:from>
    <xdr:to>
      <xdr:col>50</xdr:col>
      <xdr:colOff>165100</xdr:colOff>
      <xdr:row>58</xdr:row>
      <xdr:rowOff>5024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167601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141298</xdr:rowOff>
    </xdr:from>
    <xdr:to>
      <xdr:col>46</xdr:col>
      <xdr:colOff>38100</xdr:colOff>
      <xdr:row>58</xdr:row>
      <xdr:rowOff>71448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1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62575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0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138670</xdr:rowOff>
    </xdr:from>
    <xdr:to>
      <xdr:col>41</xdr:col>
      <xdr:colOff>101600</xdr:colOff>
      <xdr:row>58</xdr:row>
      <xdr:rowOff>68820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59947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136939</xdr:rowOff>
    </xdr:from>
    <xdr:to>
      <xdr:col>36</xdr:col>
      <xdr:colOff>165100</xdr:colOff>
      <xdr:row>55</xdr:row>
      <xdr:rowOff>67089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83616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105811</xdr:rowOff>
    </xdr:from>
    <xdr:to>
      <xdr:col>55</xdr:col>
      <xdr:colOff>0</xdr:colOff>
      <xdr:row>77</xdr:row>
      <xdr:rowOff>142291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07461"/>
          <a:ext cx="8382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168275</xdr:rowOff>
    </xdr:from>
    <xdr:to>
      <xdr:col>50</xdr:col>
      <xdr:colOff>114300</xdr:colOff>
      <xdr:row>77</xdr:row>
      <xdr:rowOff>105811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98475"/>
          <a:ext cx="889000" cy="10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168275</xdr:rowOff>
    </xdr:from>
    <xdr:to>
      <xdr:col>45</xdr:col>
      <xdr:colOff>177800</xdr:colOff>
      <xdr:row>77</xdr:row>
      <xdr:rowOff>6711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8475"/>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146653</xdr:rowOff>
    </xdr:from>
    <xdr:to>
      <xdr:col>41</xdr:col>
      <xdr:colOff>50800</xdr:colOff>
      <xdr:row>77</xdr:row>
      <xdr:rowOff>6711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76853"/>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91491</xdr:rowOff>
    </xdr:from>
    <xdr:to>
      <xdr:col>55</xdr:col>
      <xdr:colOff>50800</xdr:colOff>
      <xdr:row>78</xdr:row>
      <xdr:rowOff>21641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69918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55011</xdr:rowOff>
    </xdr:from>
    <xdr:to>
      <xdr:col>50</xdr:col>
      <xdr:colOff>165100</xdr:colOff>
      <xdr:row>77</xdr:row>
      <xdr:rowOff>156611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147738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117475</xdr:rowOff>
    </xdr:from>
    <xdr:to>
      <xdr:col>46</xdr:col>
      <xdr:colOff>38100</xdr:colOff>
      <xdr:row>77</xdr:row>
      <xdr:rowOff>47625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38752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127361</xdr:rowOff>
    </xdr:from>
    <xdr:to>
      <xdr:col>41</xdr:col>
      <xdr:colOff>101600</xdr:colOff>
      <xdr:row>77</xdr:row>
      <xdr:rowOff>57511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48638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95853</xdr:rowOff>
    </xdr:from>
    <xdr:to>
      <xdr:col>36</xdr:col>
      <xdr:colOff>165100</xdr:colOff>
      <xdr:row>77</xdr:row>
      <xdr:rowOff>26003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17130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76704</xdr:rowOff>
    </xdr:from>
    <xdr:to>
      <xdr:col>55</xdr:col>
      <xdr:colOff>0</xdr:colOff>
      <xdr:row>96</xdr:row>
      <xdr:rowOff>109150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35904"/>
          <a:ext cx="8382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109150</xdr:rowOff>
    </xdr:from>
    <xdr:to>
      <xdr:col>50</xdr:col>
      <xdr:colOff>114300</xdr:colOff>
      <xdr:row>96</xdr:row>
      <xdr:rowOff>169597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68350"/>
          <a:ext cx="8890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150820</xdr:rowOff>
    </xdr:from>
    <xdr:to>
      <xdr:col>45</xdr:col>
      <xdr:colOff>177800</xdr:colOff>
      <xdr:row>96</xdr:row>
      <xdr:rowOff>169597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10020"/>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67300</xdr:rowOff>
    </xdr:from>
    <xdr:to>
      <xdr:col>41</xdr:col>
      <xdr:colOff>50800</xdr:colOff>
      <xdr:row>96</xdr:row>
      <xdr:rowOff>150820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26500"/>
          <a:ext cx="889000" cy="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25904</xdr:rowOff>
    </xdr:from>
    <xdr:to>
      <xdr:col>55</xdr:col>
      <xdr:colOff>50800</xdr:colOff>
      <xdr:row>96</xdr:row>
      <xdr:rowOff>127504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4331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58350</xdr:rowOff>
    </xdr:from>
    <xdr:to>
      <xdr:col>50</xdr:col>
      <xdr:colOff>165100</xdr:colOff>
      <xdr:row>96</xdr:row>
      <xdr:rowOff>159950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151077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118797</xdr:rowOff>
    </xdr:from>
    <xdr:to>
      <xdr:col>46</xdr:col>
      <xdr:colOff>38100</xdr:colOff>
      <xdr:row>97</xdr:row>
      <xdr:rowOff>48947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100020</xdr:rowOff>
    </xdr:from>
    <xdr:to>
      <xdr:col>41</xdr:col>
      <xdr:colOff>101600</xdr:colOff>
      <xdr:row>97</xdr:row>
      <xdr:rowOff>30170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21297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16500</xdr:rowOff>
    </xdr:from>
    <xdr:to>
      <xdr:col>36</xdr:col>
      <xdr:colOff>165100</xdr:colOff>
      <xdr:row>96</xdr:row>
      <xdr:rowOff>118100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134627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70968</xdr:rowOff>
    </xdr:from>
    <xdr:to>
      <xdr:col>85</xdr:col>
      <xdr:colOff>127000</xdr:colOff>
      <xdr:row>37</xdr:row>
      <xdr:rowOff>108229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14618"/>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108229</xdr:rowOff>
    </xdr:from>
    <xdr:to>
      <xdr:col>81</xdr:col>
      <xdr:colOff>50800</xdr:colOff>
      <xdr:row>37</xdr:row>
      <xdr:rowOff>148996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51879"/>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96380</xdr:rowOff>
    </xdr:from>
    <xdr:to>
      <xdr:col>76</xdr:col>
      <xdr:colOff>114300</xdr:colOff>
      <xdr:row>37</xdr:row>
      <xdr:rowOff>148996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40030"/>
          <a:ext cx="8890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14199</xdr:rowOff>
    </xdr:from>
    <xdr:to>
      <xdr:col>71</xdr:col>
      <xdr:colOff>177800</xdr:colOff>
      <xdr:row>37</xdr:row>
      <xdr:rowOff>96380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57849"/>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20168</xdr:rowOff>
    </xdr:from>
    <xdr:to>
      <xdr:col>85</xdr:col>
      <xdr:colOff>177800</xdr:colOff>
      <xdr:row>37</xdr:row>
      <xdr:rowOff>121768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170045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57429</xdr:rowOff>
    </xdr:from>
    <xdr:to>
      <xdr:col>81</xdr:col>
      <xdr:colOff>101600</xdr:colOff>
      <xdr:row>37</xdr:row>
      <xdr:rowOff>159029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150156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98196</xdr:rowOff>
    </xdr:from>
    <xdr:to>
      <xdr:col>76</xdr:col>
      <xdr:colOff>165100</xdr:colOff>
      <xdr:row>38</xdr:row>
      <xdr:rowOff>28346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19473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45580</xdr:rowOff>
    </xdr:from>
    <xdr:to>
      <xdr:col>72</xdr:col>
      <xdr:colOff>38100</xdr:colOff>
      <xdr:row>37</xdr:row>
      <xdr:rowOff>147180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138307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8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134849</xdr:rowOff>
    </xdr:from>
    <xdr:to>
      <xdr:col>67</xdr:col>
      <xdr:colOff>101600</xdr:colOff>
      <xdr:row>37</xdr:row>
      <xdr:rowOff>64999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0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56126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36990</xdr:rowOff>
    </xdr:from>
    <xdr:to>
      <xdr:col>85</xdr:col>
      <xdr:colOff>127000</xdr:colOff>
      <xdr:row>57</xdr:row>
      <xdr:rowOff>45334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809640"/>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36990</xdr:rowOff>
    </xdr:from>
    <xdr:to>
      <xdr:col>81</xdr:col>
      <xdr:colOff>50800</xdr:colOff>
      <xdr:row>57</xdr:row>
      <xdr:rowOff>42339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09640"/>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4483</xdr:rowOff>
    </xdr:from>
    <xdr:to>
      <xdr:col>76</xdr:col>
      <xdr:colOff>114300</xdr:colOff>
      <xdr:row>57</xdr:row>
      <xdr:rowOff>42339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05683"/>
          <a:ext cx="889000" cy="20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148364</xdr:rowOff>
    </xdr:from>
    <xdr:to>
      <xdr:col>71</xdr:col>
      <xdr:colOff>177800</xdr:colOff>
      <xdr:row>56</xdr:row>
      <xdr:rowOff>4483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892314"/>
          <a:ext cx="889000" cy="7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165984</xdr:rowOff>
    </xdr:from>
    <xdr:to>
      <xdr:col>85</xdr:col>
      <xdr:colOff>177800</xdr:colOff>
      <xdr:row>57</xdr:row>
      <xdr:rowOff>96134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144411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157640</xdr:rowOff>
    </xdr:from>
    <xdr:to>
      <xdr:col>81</xdr:col>
      <xdr:colOff>101600</xdr:colOff>
      <xdr:row>57</xdr:row>
      <xdr:rowOff>87790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78917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162989</xdr:rowOff>
    </xdr:from>
    <xdr:to>
      <xdr:col>76</xdr:col>
      <xdr:colOff>165100</xdr:colOff>
      <xdr:row>57</xdr:row>
      <xdr:rowOff>93139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84266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5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125133</xdr:rowOff>
    </xdr:from>
    <xdr:to>
      <xdr:col>72</xdr:col>
      <xdr:colOff>38100</xdr:colOff>
      <xdr:row>56</xdr:row>
      <xdr:rowOff>55283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71810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97564</xdr:rowOff>
    </xdr:from>
    <xdr:to>
      <xdr:col>67</xdr:col>
      <xdr:colOff>101600</xdr:colOff>
      <xdr:row>52</xdr:row>
      <xdr:rowOff>27714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8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44241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61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30282</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4832"/>
          <a:ext cx="838200" cy="6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153170</xdr:rowOff>
    </xdr:from>
    <xdr:to>
      <xdr:col>81</xdr:col>
      <xdr:colOff>50800</xdr:colOff>
      <xdr:row>79</xdr:row>
      <xdr:rowOff>30282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26270"/>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20991</xdr:rowOff>
    </xdr:from>
    <xdr:to>
      <xdr:col>76</xdr:col>
      <xdr:colOff>114300</xdr:colOff>
      <xdr:row>78</xdr:row>
      <xdr:rowOff>153170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94091"/>
          <a:ext cx="889000" cy="1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136223</xdr:rowOff>
    </xdr:from>
    <xdr:to>
      <xdr:col>71</xdr:col>
      <xdr:colOff>177800</xdr:colOff>
      <xdr:row>78</xdr:row>
      <xdr:rowOff>20991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37873"/>
          <a:ext cx="8890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150932</xdr:rowOff>
    </xdr:from>
    <xdr:to>
      <xdr:col>81</xdr:col>
      <xdr:colOff>101600</xdr:colOff>
      <xdr:row>79</xdr:row>
      <xdr:rowOff>81082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72209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102370</xdr:rowOff>
    </xdr:from>
    <xdr:to>
      <xdr:col>76</xdr:col>
      <xdr:colOff>165100</xdr:colOff>
      <xdr:row>79</xdr:row>
      <xdr:rowOff>32520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23647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6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141641</xdr:rowOff>
    </xdr:from>
    <xdr:to>
      <xdr:col>72</xdr:col>
      <xdr:colOff>38100</xdr:colOff>
      <xdr:row>78</xdr:row>
      <xdr:rowOff>71791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88318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85423</xdr:rowOff>
    </xdr:from>
    <xdr:to>
      <xdr:col>67</xdr:col>
      <xdr:colOff>101600</xdr:colOff>
      <xdr:row>78</xdr:row>
      <xdr:rowOff>15573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32100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6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129102</xdr:rowOff>
    </xdr:from>
    <xdr:to>
      <xdr:col>85</xdr:col>
      <xdr:colOff>127000</xdr:colOff>
      <xdr:row>97</xdr:row>
      <xdr:rowOff>27098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88302"/>
          <a:ext cx="838200" cy="6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27098</xdr:rowOff>
    </xdr:from>
    <xdr:to>
      <xdr:col>81</xdr:col>
      <xdr:colOff>50800</xdr:colOff>
      <xdr:row>97</xdr:row>
      <xdr:rowOff>47868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57748"/>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47868</xdr:rowOff>
    </xdr:from>
    <xdr:to>
      <xdr:col>76</xdr:col>
      <xdr:colOff>114300</xdr:colOff>
      <xdr:row>97</xdr:row>
      <xdr:rowOff>87007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78518"/>
          <a:ext cx="889000" cy="3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87007</xdr:rowOff>
    </xdr:from>
    <xdr:to>
      <xdr:col>71</xdr:col>
      <xdr:colOff>177800</xdr:colOff>
      <xdr:row>97</xdr:row>
      <xdr:rowOff>101802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1765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78302</xdr:rowOff>
    </xdr:from>
    <xdr:to>
      <xdr:col>85</xdr:col>
      <xdr:colOff>177800</xdr:colOff>
      <xdr:row>97</xdr:row>
      <xdr:rowOff>8452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56729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147748</xdr:rowOff>
    </xdr:from>
    <xdr:to>
      <xdr:col>81</xdr:col>
      <xdr:colOff>101600</xdr:colOff>
      <xdr:row>97</xdr:row>
      <xdr:rowOff>77898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69025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9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168518</xdr:rowOff>
    </xdr:from>
    <xdr:to>
      <xdr:col>76</xdr:col>
      <xdr:colOff>165100</xdr:colOff>
      <xdr:row>97</xdr:row>
      <xdr:rowOff>98668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89795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36207</xdr:rowOff>
    </xdr:from>
    <xdr:to>
      <xdr:col>72</xdr:col>
      <xdr:colOff>38100</xdr:colOff>
      <xdr:row>97</xdr:row>
      <xdr:rowOff>137807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128934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51002</xdr:rowOff>
    </xdr:from>
    <xdr:to>
      <xdr:col>67</xdr:col>
      <xdr:colOff>101600</xdr:colOff>
      <xdr:row>97</xdr:row>
      <xdr:rowOff>152602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143729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187,295</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位となった。保育所関連経費が減となった一方で、物価高騰対応関連経費等が増となったことから、前年度から</a:t>
          </a:r>
          <a:r>
            <a:rPr kumimoji="1" lang="en-US" altLang="ja-JP" sz="1300">
              <a:latin typeface="ＭＳ Ｐゴシック" panose="020B0600070205080204" pitchFamily="50" charset="-128"/>
              <a:ea typeface="ＭＳ Ｐゴシック" panose="020B0600070205080204" pitchFamily="50" charset="-128"/>
            </a:rPr>
            <a:t>668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42,122</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位となった。予防接種関連経費等が増となった一方で、新型コロナウイルス関連経費等が減となったことから、前年度から</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18,719</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位となった。下水道事業補助金（農業集落排水分）が増となった一方で、風評に打ち勝つ園芸産地競争力強化補助事業の減などにより、前年度から</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52,858</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位となった。駅西地区都市再生整備事業等の増により、前年度から</a:t>
          </a:r>
          <a:r>
            <a:rPr kumimoji="1" lang="en-US" altLang="ja-JP" sz="1300">
              <a:latin typeface="ＭＳ Ｐゴシック" panose="020B0600070205080204" pitchFamily="50" charset="-128"/>
              <a:ea typeface="ＭＳ Ｐゴシック" panose="020B0600070205080204" pitchFamily="50" charset="-128"/>
            </a:rPr>
            <a:t>1,987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51,628</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位となった。特撮文化関連経費等が増となった一方で、地域体育施設の維持管理経費等が減となったことから、前年度から</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49,649</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位となったが、全国平均と県内平均を上回っている。公債費は年々増加傾向にあり、今後も過疎対策事業に伴う公債費の増加も見込まれることから、交付税措置の手厚い地方債を厳選し、実質的な公債費負担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令和６年度末の財政調整基金残高は、基金を約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億円取り崩したことにより、標準財政規模比が前年度と比較して</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実質収支額は、地方税や交付税の伸びにより歳入決算額が増加したことや、歳出予算の執行率が前年度よりも低くなったことから、標準財政規模比が前年度と比較して</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実質単年度収支は、主に財政調整基金の取り崩しを要因として、前年度から</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ポイント低下した。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本市の一般会計、特別会計及び企業会計において、赤字の会計はない。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水道事業においては、現金及び預金の増加により流動資産が増加し資産剰余金額が増加したが、標準財政規模も増加しているため標準財政規模比としては</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ポイントの減少となった。</a:t>
          </a:r>
        </a:p>
        <a:p>
          <a:r>
            <a:rPr kumimoji="1" lang="ja-JP" altLang="en-US" sz="1400">
              <a:latin typeface="ＭＳ ゴシック" pitchFamily="49" charset="-128"/>
              <a:ea typeface="ＭＳ ゴシック" pitchFamily="49" charset="-128"/>
            </a:rPr>
            <a:t>　下水道事業にいては現金及び預金の減少により流動資産が減少し資産剰余額が減少したため、標準財政規模比が</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国民健康保険税率等の引き上げ等に伴い保険税は増収となり、国県支出金についても保険給付費の増加により増加した。保険事業費納付金においては減額となった。税収増加幅が大きかったこと等により標準財政規模比は</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介護保険特別会計については、介護給付費が前年度より伸びたものの、</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歳以上の第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号被保険者保険料も伸びたことなどから、実質収支額の伸びが標準財政規模の伸びを超え、標準財政規模比は</a:t>
          </a:r>
          <a:r>
            <a:rPr kumimoji="1" lang="en-US" altLang="ja-JP" sz="1400">
              <a:latin typeface="ＭＳ ゴシック" pitchFamily="49" charset="-128"/>
              <a:ea typeface="ＭＳ ゴシック" pitchFamily="49" charset="-128"/>
            </a:rPr>
            <a:t>0.21</a:t>
          </a:r>
          <a:r>
            <a:rPr kumimoji="1" lang="ja-JP" altLang="en-US" sz="1400">
              <a:latin typeface="ＭＳ ゴシック" pitchFamily="49" charset="-128"/>
              <a:ea typeface="ＭＳ ゴシック" pitchFamily="49" charset="-128"/>
            </a:rPr>
            <a:t>ポイント上昇した。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37507162</v>
      </c>
      <c r="BO4" s="371"/>
      <c r="BP4" s="371"/>
      <c r="BQ4" s="371"/>
      <c r="BR4" s="371"/>
      <c r="BS4" s="371"/>
      <c r="BT4" s="371"/>
      <c r="BU4" s="372"/>
      <c r="BV4" s="370">
        <v>37229765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5.6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35930326</v>
      </c>
      <c r="BO5" s="408"/>
      <c r="BP5" s="408"/>
      <c r="BQ5" s="408"/>
      <c r="BR5" s="408"/>
      <c r="BS5" s="408"/>
      <c r="BT5" s="408"/>
      <c r="BU5" s="409"/>
      <c r="BV5" s="407">
        <v>36054203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101.2</v>
      </c>
      <c r="CU5" s="405"/>
      <c r="CV5" s="405"/>
      <c r="CW5" s="405"/>
      <c r="CX5" s="405"/>
      <c r="CY5" s="405"/>
      <c r="CZ5" s="405"/>
      <c r="DA5" s="406"/>
      <c r="DB5" s="404">
        <v>98.8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1576836</v>
      </c>
      <c r="BO6" s="408"/>
      <c r="BP6" s="408"/>
      <c r="BQ6" s="408"/>
      <c r="BR6" s="408"/>
      <c r="BS6" s="408"/>
      <c r="BT6" s="408"/>
      <c r="BU6" s="409"/>
      <c r="BV6" s="407">
        <v>1175562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101.6</v>
      </c>
      <c r="CU6" s="445"/>
      <c r="CV6" s="445"/>
      <c r="CW6" s="445"/>
      <c r="CX6" s="445"/>
      <c r="CY6" s="445"/>
      <c r="CZ6" s="445"/>
      <c r="DA6" s="446"/>
      <c r="DB6" s="444">
        <v>99.6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305927</v>
      </c>
      <c r="BO7" s="408"/>
      <c r="BP7" s="408"/>
      <c r="BQ7" s="408"/>
      <c r="BR7" s="408"/>
      <c r="BS7" s="408"/>
      <c r="BT7" s="408"/>
      <c r="BU7" s="409"/>
      <c r="BV7" s="407">
        <v>65386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20296923</v>
      </c>
      <c r="CU7" s="408"/>
      <c r="CV7" s="408"/>
      <c r="CW7" s="408"/>
      <c r="CX7" s="408"/>
      <c r="CY7" s="408"/>
      <c r="CZ7" s="408"/>
      <c r="DA7" s="409"/>
      <c r="DB7" s="407">
        <v>19792467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1270909</v>
      </c>
      <c r="BO8" s="408"/>
      <c r="BP8" s="408"/>
      <c r="BQ8" s="408"/>
      <c r="BR8" s="408"/>
      <c r="BS8" s="408"/>
      <c r="BT8" s="408"/>
      <c r="BU8" s="409"/>
      <c r="BV8" s="407">
        <v>1110176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74992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160733</v>
      </c>
      <c r="BO9" s="408"/>
      <c r="BP9" s="408"/>
      <c r="BQ9" s="408"/>
      <c r="BR9" s="408"/>
      <c r="BS9" s="408"/>
      <c r="BT9" s="408"/>
      <c r="BU9" s="409"/>
      <c r="BV9" s="407">
        <v>-31673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12.9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77441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3510</v>
      </c>
      <c r="BO11" s="408"/>
      <c r="BP11" s="408"/>
      <c r="BQ11" s="408"/>
      <c r="BR11" s="408"/>
      <c r="BS11" s="408"/>
      <c r="BT11" s="408"/>
      <c r="BU11" s="409"/>
      <c r="BV11" s="407">
        <v>6860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72918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999522</v>
      </c>
      <c r="BO12" s="408"/>
      <c r="BP12" s="408"/>
      <c r="BQ12" s="408"/>
      <c r="BR12" s="408"/>
      <c r="BS12" s="408"/>
      <c r="BT12" s="408"/>
      <c r="BU12" s="409"/>
      <c r="BV12" s="407">
        <v>250000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72347</v>
      </c>
      <c r="S13" s="492"/>
      <c r="T13" s="492"/>
      <c r="U13" s="492"/>
      <c r="V13" s="493"/>
      <c r="W13" s="423" t="s">
        <v>131</v>
      </c>
      <c r="X13" s="424"/>
      <c r="Y13" s="424"/>
      <c r="Z13" s="424"/>
      <c r="AA13" s="424"/>
      <c r="AB13" s="414"/>
      <c r="AC13" s="458">
        <v>2782</v>
      </c>
      <c r="AD13" s="459"/>
      <c r="AE13" s="459"/>
      <c r="AF13" s="459"/>
      <c r="AG13" s="501"/>
      <c r="AH13" s="458">
        <v>3472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-835279</v>
      </c>
      <c r="BO13" s="408"/>
      <c r="BP13" s="408"/>
      <c r="BQ13" s="408"/>
      <c r="BR13" s="408"/>
      <c r="BS13" s="408"/>
      <c r="BT13" s="408"/>
      <c r="BU13" s="409"/>
      <c r="BV13" s="407">
        <v>-274813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73828</v>
      </c>
      <c r="S14" s="492"/>
      <c r="T14" s="492"/>
      <c r="U14" s="492"/>
      <c r="V14" s="493"/>
      <c r="W14" s="397"/>
      <c r="X14" s="398"/>
      <c r="Y14" s="398"/>
      <c r="Z14" s="398"/>
      <c r="AA14" s="398"/>
      <c r="AB14" s="387"/>
      <c r="AC14" s="494">
        <v>8</v>
      </c>
      <c r="AD14" s="495"/>
      <c r="AE14" s="495"/>
      <c r="AF14" s="495"/>
      <c r="AG14" s="496"/>
      <c r="AH14" s="494">
        <v>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75</v>
      </c>
      <c r="CU14" s="506"/>
      <c r="CV14" s="506"/>
      <c r="CW14" s="506"/>
      <c r="CX14" s="506"/>
      <c r="CY14" s="506"/>
      <c r="CZ14" s="506"/>
      <c r="DA14" s="507"/>
      <c r="DB14" s="505">
        <v>63.1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73306</v>
      </c>
      <c r="S15" s="492"/>
      <c r="T15" s="492"/>
      <c r="U15" s="492"/>
      <c r="V15" s="493"/>
      <c r="W15" s="423" t="s">
        <v>137</v>
      </c>
      <c r="X15" s="424"/>
      <c r="Y15" s="424"/>
      <c r="Z15" s="424"/>
      <c r="AA15" s="424"/>
      <c r="AB15" s="414"/>
      <c r="AC15" s="458">
        <v>10919</v>
      </c>
      <c r="AD15" s="459"/>
      <c r="AE15" s="459"/>
      <c r="AF15" s="459"/>
      <c r="AG15" s="501"/>
      <c r="AH15" s="458">
        <v>11813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9751983</v>
      </c>
      <c r="BO15" s="371"/>
      <c r="BP15" s="371"/>
      <c r="BQ15" s="371"/>
      <c r="BR15" s="371"/>
      <c r="BS15" s="371"/>
      <c r="BT15" s="371"/>
      <c r="BU15" s="372"/>
      <c r="BV15" s="370">
        <v>9669629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31.5</v>
      </c>
      <c r="AD16" s="495"/>
      <c r="AE16" s="495"/>
      <c r="AF16" s="495"/>
      <c r="AG16" s="496"/>
      <c r="AH16" s="494">
        <v>31.9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17734545</v>
      </c>
      <c r="BO16" s="408"/>
      <c r="BP16" s="408"/>
      <c r="BQ16" s="408"/>
      <c r="BR16" s="408"/>
      <c r="BS16" s="408"/>
      <c r="BT16" s="408"/>
      <c r="BU16" s="409"/>
      <c r="BV16" s="407">
        <v>17186786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20929</v>
      </c>
      <c r="AD17" s="459"/>
      <c r="AE17" s="459"/>
      <c r="AF17" s="459"/>
      <c r="AG17" s="501"/>
      <c r="AH17" s="458">
        <v>21717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12237176</v>
      </c>
      <c r="BO17" s="408"/>
      <c r="BP17" s="408"/>
      <c r="BQ17" s="408"/>
      <c r="BR17" s="408"/>
      <c r="BS17" s="408"/>
      <c r="BT17" s="408"/>
      <c r="BU17" s="409"/>
      <c r="BV17" s="407">
        <v>12115525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279.43</v>
      </c>
      <c r="M18" s="531"/>
      <c r="N18" s="531"/>
      <c r="O18" s="531"/>
      <c r="P18" s="531"/>
      <c r="Q18" s="531"/>
      <c r="R18" s="532"/>
      <c r="S18" s="532"/>
      <c r="T18" s="532"/>
      <c r="U18" s="532"/>
      <c r="V18" s="533"/>
      <c r="W18" s="425"/>
      <c r="X18" s="426"/>
      <c r="Y18" s="426"/>
      <c r="Z18" s="426"/>
      <c r="AA18" s="426"/>
      <c r="AB18" s="417"/>
      <c r="AC18" s="534">
        <v>60.4</v>
      </c>
      <c r="AD18" s="535"/>
      <c r="AE18" s="535"/>
      <c r="AF18" s="535"/>
      <c r="AG18" s="536"/>
      <c r="AH18" s="534">
        <v>58.7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20810643</v>
      </c>
      <c r="BO18" s="408"/>
      <c r="BP18" s="408"/>
      <c r="BQ18" s="408"/>
      <c r="BR18" s="408"/>
      <c r="BS18" s="408"/>
      <c r="BT18" s="408"/>
      <c r="BU18" s="409"/>
      <c r="BV18" s="407">
        <v>19679880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268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25973104</v>
      </c>
      <c r="BO19" s="408"/>
      <c r="BP19" s="408"/>
      <c r="BQ19" s="408"/>
      <c r="BR19" s="408"/>
      <c r="BS19" s="408"/>
      <c r="BT19" s="408"/>
      <c r="BU19" s="409"/>
      <c r="BV19" s="407">
        <v>24971427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27127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39683799</v>
      </c>
      <c r="BO22" s="371"/>
      <c r="BP22" s="371"/>
      <c r="BQ22" s="371"/>
      <c r="BR22" s="371"/>
      <c r="BS22" s="371"/>
      <c r="BT22" s="371"/>
      <c r="BU22" s="372"/>
      <c r="BV22" s="370">
        <v>41199051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24194719</v>
      </c>
      <c r="BO23" s="408"/>
      <c r="BP23" s="408"/>
      <c r="BQ23" s="408"/>
      <c r="BR23" s="408"/>
      <c r="BS23" s="408"/>
      <c r="BT23" s="408"/>
      <c r="BU23" s="409"/>
      <c r="BV23" s="407">
        <v>24639598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10000</v>
      </c>
      <c r="R24" s="459"/>
      <c r="S24" s="459"/>
      <c r="T24" s="459"/>
      <c r="U24" s="459"/>
      <c r="V24" s="501"/>
      <c r="W24" s="553"/>
      <c r="X24" s="554"/>
      <c r="Y24" s="555"/>
      <c r="Z24" s="457" t="s">
        <v>162</v>
      </c>
      <c r="AA24" s="437"/>
      <c r="AB24" s="437"/>
      <c r="AC24" s="437"/>
      <c r="AD24" s="437"/>
      <c r="AE24" s="437"/>
      <c r="AF24" s="437"/>
      <c r="AG24" s="438"/>
      <c r="AH24" s="458">
        <v>523</v>
      </c>
      <c r="AI24" s="459"/>
      <c r="AJ24" s="459"/>
      <c r="AK24" s="459"/>
      <c r="AL24" s="501"/>
      <c r="AM24" s="458">
        <v>1655818</v>
      </c>
      <c r="AN24" s="459"/>
      <c r="AO24" s="459"/>
      <c r="AP24" s="459"/>
      <c r="AQ24" s="459"/>
      <c r="AR24" s="501"/>
      <c r="AS24" s="458">
        <v>3166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28478423</v>
      </c>
      <c r="BO24" s="408"/>
      <c r="BP24" s="408"/>
      <c r="BQ24" s="408"/>
      <c r="BR24" s="408"/>
      <c r="BS24" s="408"/>
      <c r="BT24" s="408"/>
      <c r="BU24" s="409"/>
      <c r="BV24" s="407">
        <v>28905768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7740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6141628</v>
      </c>
      <c r="BO25" s="371"/>
      <c r="BP25" s="371"/>
      <c r="BQ25" s="371"/>
      <c r="BR25" s="371"/>
      <c r="BS25" s="371"/>
      <c r="BT25" s="371"/>
      <c r="BU25" s="372"/>
      <c r="BV25" s="370">
        <v>6820236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6980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18312</v>
      </c>
      <c r="AN26" s="459"/>
      <c r="AO26" s="459"/>
      <c r="AP26" s="459"/>
      <c r="AQ26" s="459"/>
      <c r="AR26" s="501"/>
      <c r="AS26" s="458">
        <v>2616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5090</v>
      </c>
      <c r="R27" s="459"/>
      <c r="S27" s="459"/>
      <c r="T27" s="459"/>
      <c r="U27" s="459"/>
      <c r="V27" s="501"/>
      <c r="W27" s="553"/>
      <c r="X27" s="554"/>
      <c r="Y27" s="555"/>
      <c r="Z27" s="457" t="s">
        <v>171</v>
      </c>
      <c r="AA27" s="437"/>
      <c r="AB27" s="437"/>
      <c r="AC27" s="437"/>
      <c r="AD27" s="437"/>
      <c r="AE27" s="437"/>
      <c r="AF27" s="437"/>
      <c r="AG27" s="438"/>
      <c r="AH27" s="458">
        <v>16</v>
      </c>
      <c r="AI27" s="459"/>
      <c r="AJ27" s="459"/>
      <c r="AK27" s="459"/>
      <c r="AL27" s="501"/>
      <c r="AM27" s="458">
        <v>63700</v>
      </c>
      <c r="AN27" s="459"/>
      <c r="AO27" s="459"/>
      <c r="AP27" s="459"/>
      <c r="AQ27" s="459"/>
      <c r="AR27" s="501"/>
      <c r="AS27" s="458">
        <v>3981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305892</v>
      </c>
      <c r="BO27" s="527"/>
      <c r="BP27" s="527"/>
      <c r="BQ27" s="527"/>
      <c r="BR27" s="527"/>
      <c r="BS27" s="527"/>
      <c r="BT27" s="527"/>
      <c r="BU27" s="528"/>
      <c r="BV27" s="526">
        <v>305892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4510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327386</v>
      </c>
      <c r="BO28" s="371"/>
      <c r="BP28" s="371"/>
      <c r="BQ28" s="371"/>
      <c r="BR28" s="371"/>
      <c r="BS28" s="371"/>
      <c r="BT28" s="371"/>
      <c r="BU28" s="372"/>
      <c r="BV28" s="370">
        <v>1326908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22</v>
      </c>
      <c r="M29" s="459"/>
      <c r="N29" s="459"/>
      <c r="O29" s="459"/>
      <c r="P29" s="501"/>
      <c r="Q29" s="458">
        <v>4230</v>
      </c>
      <c r="R29" s="459"/>
      <c r="S29" s="459"/>
      <c r="T29" s="459"/>
      <c r="U29" s="459"/>
      <c r="V29" s="501"/>
      <c r="W29" s="556"/>
      <c r="X29" s="557"/>
      <c r="Y29" s="558"/>
      <c r="Z29" s="457" t="s">
        <v>177</v>
      </c>
      <c r="AA29" s="437"/>
      <c r="AB29" s="437"/>
      <c r="AC29" s="437"/>
      <c r="AD29" s="437"/>
      <c r="AE29" s="437"/>
      <c r="AF29" s="437"/>
      <c r="AG29" s="438"/>
      <c r="AH29" s="458">
        <v>539</v>
      </c>
      <c r="AI29" s="459"/>
      <c r="AJ29" s="459"/>
      <c r="AK29" s="459"/>
      <c r="AL29" s="501"/>
      <c r="AM29" s="458">
        <v>1719518</v>
      </c>
      <c r="AN29" s="459"/>
      <c r="AO29" s="459"/>
      <c r="AP29" s="459"/>
      <c r="AQ29" s="459"/>
      <c r="AR29" s="501"/>
      <c r="AS29" s="458">
        <v>3190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125208</v>
      </c>
      <c r="BO29" s="408"/>
      <c r="BP29" s="408"/>
      <c r="BQ29" s="408"/>
      <c r="BR29" s="408"/>
      <c r="BS29" s="408"/>
      <c r="BT29" s="408"/>
      <c r="BU29" s="409"/>
      <c r="BV29" s="407">
        <v>96149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1183359</v>
      </c>
      <c r="BO30" s="527"/>
      <c r="BP30" s="527"/>
      <c r="BQ30" s="527"/>
      <c r="BR30" s="527"/>
      <c r="BS30" s="527"/>
      <c r="BT30" s="527"/>
      <c r="BU30" s="528"/>
      <c r="BV30" s="526">
        <v>1593256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特定地域戸別合併処理浄化槽整備事業特別会計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公立岩瀬病院企業団（病院事業会計）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郡山地方土地開発公社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市営墓地事業特別会計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福島県後期高齢者医療広域連合（一般会計）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（株）福島エアポートサービス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福島県後期高齢者医療広域連合（後期高齢者医療特別会計）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（公財）須賀川市スポーツ振興協会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福島県市町村総合事務組合（一般会計）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（公財）ふくしま科学振興協会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福島県市町村総合事務組合（消防補償等特別会計）</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（公財）須賀川市農業公社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福島県市町村総合事務組合（消防賞じゅつ金特別会計）</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（株）こぷろ須賀川</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福島県市町村総合事務組合（非常勤職員公務災害補償特別会計）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福島県市町村総合事務組合（自治会館管理特別会計）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須賀川地方広域消防組合（一般会計）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須賀川地方保健環境組合（一般会計）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DjW6j4fZabAFKx6f+nZDusqJveM+K+voKxK/ia/bFwVEISJIL1RYu9KokJkocCBrIn8usTW0XqKmCD09iubuw==" saltValue="hEQ7Q7+A4ZRwM9r0h37f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4" t="s">
        <v>536</v>
      </c>
      <c r="D34" s="1154"/>
      <c r="E34" s="1155"/>
      <c r="F34" s="32">
        <v>12.38</v>
      </c>
      <c r="G34" s="33">
        <v>11.91</v>
      </c>
      <c r="H34" s="33">
        <v>12.5</v>
      </c>
      <c r="I34" s="33">
        <v>13.06</v>
      </c>
      <c r="J34" s="34">
        <v>13.03</v>
      </c>
      <c r="K34" s="22"/>
      <c r="L34" s="22"/>
      <c r="M34" s="22"/>
      <c r="N34" s="22"/>
      <c r="O34" s="22"/>
      <c r="P34" s="22"/>
    </row>
    <row r="35" spans="1:16" ht="39" customHeight="1" x14ac:dyDescent="0.15">
      <c r="A35" s="22"/>
      <c r="B35" s="35"/>
      <c r="C35" s="1148" t="s">
        <v>537</v>
      </c>
      <c r="D35" s="1149"/>
      <c r="E35" s="1150"/>
      <c r="F35" s="36">
        <v>2.93</v>
      </c>
      <c r="G35" s="37">
        <v>4.55</v>
      </c>
      <c r="H35" s="37">
        <v>5.95</v>
      </c>
      <c r="I35" s="37">
        <v>5.72</v>
      </c>
      <c r="J35" s="38">
        <v>6.64</v>
      </c>
      <c r="K35" s="22"/>
      <c r="L35" s="22"/>
      <c r="M35" s="22"/>
      <c r="N35" s="22"/>
      <c r="O35" s="22"/>
      <c r="P35" s="22"/>
    </row>
    <row r="36" spans="1:16" ht="39" customHeight="1" x14ac:dyDescent="0.15">
      <c r="A36" s="22"/>
      <c r="B36" s="35"/>
      <c r="C36" s="1148" t="s">
        <v>538</v>
      </c>
      <c r="D36" s="1149"/>
      <c r="E36" s="1150"/>
      <c r="F36" s="36">
        <v>3.89</v>
      </c>
      <c r="G36" s="37">
        <v>3.06</v>
      </c>
      <c r="H36" s="37">
        <v>2.56</v>
      </c>
      <c r="I36" s="37">
        <v>2.09</v>
      </c>
      <c r="J36" s="38">
        <v>2.76</v>
      </c>
      <c r="K36" s="22"/>
      <c r="L36" s="22"/>
      <c r="M36" s="22"/>
      <c r="N36" s="22"/>
      <c r="O36" s="22"/>
      <c r="P36" s="22"/>
    </row>
    <row r="37" spans="1:16" ht="39" customHeight="1" x14ac:dyDescent="0.15">
      <c r="A37" s="22"/>
      <c r="B37" s="35"/>
      <c r="C37" s="1148" t="s">
        <v>539</v>
      </c>
      <c r="D37" s="1149"/>
      <c r="E37" s="1150"/>
      <c r="F37" s="36">
        <v>0.82</v>
      </c>
      <c r="G37" s="37">
        <v>1.73</v>
      </c>
      <c r="H37" s="37">
        <v>1.35</v>
      </c>
      <c r="I37" s="37">
        <v>1.66</v>
      </c>
      <c r="J37" s="38">
        <v>1.4</v>
      </c>
      <c r="K37" s="22"/>
      <c r="L37" s="22"/>
      <c r="M37" s="22"/>
      <c r="N37" s="22"/>
      <c r="O37" s="22"/>
      <c r="P37" s="22"/>
    </row>
    <row r="38" spans="1:16" ht="39" customHeight="1" x14ac:dyDescent="0.15">
      <c r="A38" s="22"/>
      <c r="B38" s="35"/>
      <c r="C38" s="1148" t="s">
        <v>540</v>
      </c>
      <c r="D38" s="1149"/>
      <c r="E38" s="1150"/>
      <c r="F38" s="36">
        <v>0.84</v>
      </c>
      <c r="G38" s="37">
        <v>0.74</v>
      </c>
      <c r="H38" s="37">
        <v>1.21</v>
      </c>
      <c r="I38" s="37">
        <v>1.05</v>
      </c>
      <c r="J38" s="38">
        <v>1.26</v>
      </c>
      <c r="K38" s="22"/>
      <c r="L38" s="22"/>
      <c r="M38" s="22"/>
      <c r="N38" s="22"/>
      <c r="O38" s="22"/>
      <c r="P38" s="22"/>
    </row>
    <row r="39" spans="1:16" ht="39" customHeight="1" x14ac:dyDescent="0.15">
      <c r="A39" s="22"/>
      <c r="B39" s="35"/>
      <c r="C39" s="1148" t="s">
        <v>541</v>
      </c>
      <c r="D39" s="1149"/>
      <c r="E39" s="1150"/>
      <c r="F39" s="36">
        <v>0.01</v>
      </c>
      <c r="G39" s="37">
        <v>0</v>
      </c>
      <c r="H39" s="37">
        <v>0.01</v>
      </c>
      <c r="I39" s="37">
        <v>0.01</v>
      </c>
      <c r="J39" s="38">
        <v>0.04</v>
      </c>
      <c r="K39" s="22"/>
      <c r="L39" s="22"/>
      <c r="M39" s="22"/>
      <c r="N39" s="22"/>
      <c r="O39" s="22"/>
      <c r="P39" s="22"/>
    </row>
    <row r="40" spans="1:16" ht="39" customHeight="1" x14ac:dyDescent="0.15">
      <c r="A40" s="22"/>
      <c r="B40" s="35"/>
      <c r="C40" s="1148" t="s">
        <v>542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543</v>
      </c>
      <c r="D41" s="1149"/>
      <c r="E41" s="1150"/>
      <c r="F41" s="36">
        <v>0</v>
      </c>
      <c r="G41" s="37">
        <v>0</v>
      </c>
      <c r="H41" s="37">
        <v>0</v>
      </c>
      <c r="I41" s="37">
        <v>0</v>
      </c>
      <c r="J41" s="38">
        <v>0</v>
      </c>
      <c r="K41" s="22"/>
      <c r="L41" s="22"/>
      <c r="M41" s="22"/>
      <c r="N41" s="22"/>
      <c r="O41" s="22"/>
      <c r="P41" s="22"/>
    </row>
    <row r="42" spans="1:16" ht="39" customHeight="1" x14ac:dyDescent="0.15">
      <c r="A42" s="22"/>
      <c r="B42" s="39"/>
      <c r="C42" s="1148" t="s">
        <v>544</v>
      </c>
      <c r="D42" s="1149"/>
      <c r="E42" s="1150"/>
      <c r="F42" s="36" t="s">
        <v>503</v>
      </c>
      <c r="G42" s="37" t="s">
        <v>503</v>
      </c>
      <c r="H42" s="37" t="s">
        <v>503</v>
      </c>
      <c r="I42" s="37" t="s">
        <v>503</v>
      </c>
      <c r="J42" s="38" t="s">
        <v>503</v>
      </c>
      <c r="K42" s="22"/>
      <c r="L42" s="22"/>
      <c r="M42" s="22"/>
      <c r="N42" s="22"/>
      <c r="O42" s="22"/>
      <c r="P42" s="22"/>
    </row>
    <row r="43" spans="1:16" ht="39" customHeight="1" thickBot="1" x14ac:dyDescent="0.2">
      <c r="A43" s="22"/>
      <c r="B43" s="40"/>
      <c r="C43" s="1151" t="s">
        <v>545</v>
      </c>
      <c r="D43" s="1152"/>
      <c r="E43" s="1153"/>
      <c r="F43" s="41" t="s">
        <v>503</v>
      </c>
      <c r="G43" s="42" t="s">
        <v>503</v>
      </c>
      <c r="H43" s="42" t="s">
        <v>503</v>
      </c>
      <c r="I43" s="42" t="s">
        <v>503</v>
      </c>
      <c r="J43" s="43" t="s">
        <v>503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6ih6FrDVGlm2N4nn5oDpms0s46ocNfLblGrfISDpXAYiZjCifiyPCT2IsOgDFa72xi4A3MAS3piEq7J3mYW6w==" saltValue="yFG5OW7ksdJ+s9fW2t63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3082</v>
      </c>
      <c r="L45" s="60">
        <v>3128</v>
      </c>
      <c r="M45" s="60">
        <v>3221</v>
      </c>
      <c r="N45" s="60">
        <v>3345</v>
      </c>
      <c r="O45" s="61">
        <v>3617</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503</v>
      </c>
      <c r="L46" s="64" t="s">
        <v>503</v>
      </c>
      <c r="M46" s="64" t="s">
        <v>503</v>
      </c>
      <c r="N46" s="64" t="s">
        <v>503</v>
      </c>
      <c r="O46" s="65" t="s">
        <v>503</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503</v>
      </c>
      <c r="L47" s="64" t="s">
        <v>503</v>
      </c>
      <c r="M47" s="64" t="s">
        <v>503</v>
      </c>
      <c r="N47" s="64" t="s">
        <v>503</v>
      </c>
      <c r="O47" s="65" t="s">
        <v>503</v>
      </c>
      <c r="P47" s="48"/>
      <c r="Q47" s="48"/>
      <c r="R47" s="48"/>
      <c r="S47" s="48"/>
      <c r="T47" s="48"/>
      <c r="U47" s="48"/>
    </row>
    <row r="48" spans="1:21" ht="30.75" customHeight="1" x14ac:dyDescent="0.15">
      <c r="A48" s="48"/>
      <c r="B48" s="1158"/>
      <c r="C48" s="1159"/>
      <c r="D48" s="62"/>
      <c r="E48" s="1164" t="s">
        <v>13</v>
      </c>
      <c r="F48" s="1164"/>
      <c r="G48" s="1164"/>
      <c r="H48" s="1164"/>
      <c r="I48" s="1164"/>
      <c r="J48" s="1165"/>
      <c r="K48" s="63">
        <v>881</v>
      </c>
      <c r="L48" s="64">
        <v>864</v>
      </c>
      <c r="M48" s="64">
        <v>743</v>
      </c>
      <c r="N48" s="64">
        <v>805</v>
      </c>
      <c r="O48" s="65">
        <v>664</v>
      </c>
      <c r="P48" s="48"/>
      <c r="Q48" s="48"/>
      <c r="R48" s="48"/>
      <c r="S48" s="48"/>
      <c r="T48" s="48"/>
      <c r="U48" s="48"/>
    </row>
    <row r="49" spans="1:21" ht="30.75" customHeight="1" x14ac:dyDescent="0.15">
      <c r="A49" s="48"/>
      <c r="B49" s="1158"/>
      <c r="C49" s="1159"/>
      <c r="D49" s="62"/>
      <c r="E49" s="1164" t="s">
        <v>14</v>
      </c>
      <c r="F49" s="1164"/>
      <c r="G49" s="1164"/>
      <c r="H49" s="1164"/>
      <c r="I49" s="1164"/>
      <c r="J49" s="1165"/>
      <c r="K49" s="63">
        <v>222</v>
      </c>
      <c r="L49" s="64">
        <v>220</v>
      </c>
      <c r="M49" s="64">
        <v>277</v>
      </c>
      <c r="N49" s="64">
        <v>275</v>
      </c>
      <c r="O49" s="65">
        <v>354</v>
      </c>
      <c r="P49" s="48"/>
      <c r="Q49" s="48"/>
      <c r="R49" s="48"/>
      <c r="S49" s="48"/>
      <c r="T49" s="48"/>
      <c r="U49" s="48"/>
    </row>
    <row r="50" spans="1:21" ht="30.75" customHeight="1" x14ac:dyDescent="0.15">
      <c r="A50" s="48"/>
      <c r="B50" s="1158"/>
      <c r="C50" s="1159"/>
      <c r="D50" s="62"/>
      <c r="E50" s="1164" t="s">
        <v>15</v>
      </c>
      <c r="F50" s="1164"/>
      <c r="G50" s="1164"/>
      <c r="H50" s="1164"/>
      <c r="I50" s="1164"/>
      <c r="J50" s="1165"/>
      <c r="K50" s="63">
        <v>9</v>
      </c>
      <c r="L50" s="64">
        <v>23</v>
      </c>
      <c r="M50" s="64">
        <v>23</v>
      </c>
      <c r="N50" s="64">
        <v>18</v>
      </c>
      <c r="O50" s="65">
        <v>12</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503</v>
      </c>
      <c r="L51" s="64">
        <v>0</v>
      </c>
      <c r="M51" s="64" t="s">
        <v>503</v>
      </c>
      <c r="N51" s="64" t="s">
        <v>503</v>
      </c>
      <c r="O51" s="65" t="s">
        <v>503</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3296</v>
      </c>
      <c r="L52" s="64">
        <v>3325</v>
      </c>
      <c r="M52" s="64">
        <v>3430</v>
      </c>
      <c r="N52" s="64">
        <v>3471</v>
      </c>
      <c r="O52" s="65">
        <v>3564</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898</v>
      </c>
      <c r="L53" s="69">
        <v>910</v>
      </c>
      <c r="M53" s="69">
        <v>834</v>
      </c>
      <c r="N53" s="69">
        <v>972</v>
      </c>
      <c r="O53" s="70">
        <v>1083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Te2vz+bHg++oY9Kl+Qi699s9tK+j1GNN4dcNy8auLeh9pGRR4HL09MGyL2fdrFfvrUnAg8Q67GlYjScxdfsVA==" saltValue="DLzUowiAr6TWRyNp9+KJ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7" t="s">
        <v>30</v>
      </c>
      <c r="C41" s="1188"/>
      <c r="D41" s="105"/>
      <c r="E41" s="1193" t="s">
        <v>31</v>
      </c>
      <c r="F41" s="1193"/>
      <c r="G41" s="1193"/>
      <c r="H41" s="1194"/>
      <c r="I41" s="343">
        <v>41706</v>
      </c>
      <c r="J41" s="344">
        <v>42601</v>
      </c>
      <c r="K41" s="344">
        <v>41650</v>
      </c>
      <c r="L41" s="344">
        <v>41199</v>
      </c>
      <c r="M41" s="345">
        <v>39684</v>
      </c>
    </row>
    <row r="42" spans="2:13" ht="27.75" customHeight="1" x14ac:dyDescent="0.15">
      <c r="B42" s="1189"/>
      <c r="C42" s="1190"/>
      <c r="D42" s="106"/>
      <c r="E42" s="1195" t="s">
        <v>32</v>
      </c>
      <c r="F42" s="1195"/>
      <c r="G42" s="1195"/>
      <c r="H42" s="1196"/>
      <c r="I42" s="346">
        <v>41</v>
      </c>
      <c r="J42" s="347">
        <v>33</v>
      </c>
      <c r="K42" s="347">
        <v>25</v>
      </c>
      <c r="L42" s="347">
        <v>17</v>
      </c>
      <c r="M42" s="348">
        <v>8</v>
      </c>
    </row>
    <row r="43" spans="2:13" ht="27.75" customHeight="1" x14ac:dyDescent="0.15">
      <c r="B43" s="1189"/>
      <c r="C43" s="1190"/>
      <c r="D43" s="106"/>
      <c r="E43" s="1195" t="s">
        <v>33</v>
      </c>
      <c r="F43" s="1195"/>
      <c r="G43" s="1195"/>
      <c r="H43" s="1196"/>
      <c r="I43" s="346">
        <v>11159</v>
      </c>
      <c r="J43" s="347">
        <v>9664</v>
      </c>
      <c r="K43" s="347">
        <v>8067</v>
      </c>
      <c r="L43" s="347">
        <v>7540</v>
      </c>
      <c r="M43" s="348">
        <v>8937</v>
      </c>
    </row>
    <row r="44" spans="2:13" ht="27.75" customHeight="1" x14ac:dyDescent="0.15">
      <c r="B44" s="1189"/>
      <c r="C44" s="1190"/>
      <c r="D44" s="106"/>
      <c r="E44" s="1195" t="s">
        <v>34</v>
      </c>
      <c r="F44" s="1195"/>
      <c r="G44" s="1195"/>
      <c r="H44" s="1196"/>
      <c r="I44" s="346">
        <v>3501</v>
      </c>
      <c r="J44" s="347">
        <v>3415</v>
      </c>
      <c r="K44" s="347">
        <v>4171</v>
      </c>
      <c r="L44" s="347">
        <v>4839</v>
      </c>
      <c r="M44" s="348">
        <v>4762</v>
      </c>
    </row>
    <row r="45" spans="2:13" ht="27.75" customHeight="1" x14ac:dyDescent="0.15">
      <c r="B45" s="1189"/>
      <c r="C45" s="1190"/>
      <c r="D45" s="106"/>
      <c r="E45" s="1195" t="s">
        <v>35</v>
      </c>
      <c r="F45" s="1195"/>
      <c r="G45" s="1195"/>
      <c r="H45" s="1196"/>
      <c r="I45" s="346">
        <v>4164</v>
      </c>
      <c r="J45" s="347">
        <v>4125</v>
      </c>
      <c r="K45" s="347">
        <v>4145</v>
      </c>
      <c r="L45" s="347">
        <v>4291</v>
      </c>
      <c r="M45" s="348">
        <v>4277</v>
      </c>
    </row>
    <row r="46" spans="2:13" ht="27.75" customHeight="1" x14ac:dyDescent="0.15">
      <c r="B46" s="1189"/>
      <c r="C46" s="1190"/>
      <c r="D46" s="107"/>
      <c r="E46" s="1195" t="s">
        <v>36</v>
      </c>
      <c r="F46" s="1195"/>
      <c r="G46" s="1195"/>
      <c r="H46" s="1196"/>
      <c r="I46" s="346" t="s">
        <v>503</v>
      </c>
      <c r="J46" s="347" t="s">
        <v>503</v>
      </c>
      <c r="K46" s="347" t="s">
        <v>503</v>
      </c>
      <c r="L46" s="347" t="s">
        <v>503</v>
      </c>
      <c r="M46" s="348" t="s">
        <v>503</v>
      </c>
    </row>
    <row r="47" spans="2:13" ht="27.75" customHeight="1" x14ac:dyDescent="0.15">
      <c r="B47" s="1189"/>
      <c r="C47" s="1190"/>
      <c r="D47" s="108"/>
      <c r="E47" s="1197" t="s">
        <v>37</v>
      </c>
      <c r="F47" s="1198"/>
      <c r="G47" s="1198"/>
      <c r="H47" s="1199"/>
      <c r="I47" s="346" t="s">
        <v>503</v>
      </c>
      <c r="J47" s="347" t="s">
        <v>503</v>
      </c>
      <c r="K47" s="347" t="s">
        <v>503</v>
      </c>
      <c r="L47" s="347" t="s">
        <v>503</v>
      </c>
      <c r="M47" s="348" t="s">
        <v>503</v>
      </c>
    </row>
    <row r="48" spans="2:13" ht="27.75" customHeight="1" x14ac:dyDescent="0.15">
      <c r="B48" s="1189"/>
      <c r="C48" s="1190"/>
      <c r="D48" s="106"/>
      <c r="E48" s="1195" t="s">
        <v>38</v>
      </c>
      <c r="F48" s="1195"/>
      <c r="G48" s="1195"/>
      <c r="H48" s="1196"/>
      <c r="I48" s="346" t="s">
        <v>503</v>
      </c>
      <c r="J48" s="347" t="s">
        <v>503</v>
      </c>
      <c r="K48" s="347" t="s">
        <v>503</v>
      </c>
      <c r="L48" s="347" t="s">
        <v>503</v>
      </c>
      <c r="M48" s="348" t="s">
        <v>503</v>
      </c>
    </row>
    <row r="49" spans="2:13" ht="27.75" customHeight="1" x14ac:dyDescent="0.15">
      <c r="B49" s="1191"/>
      <c r="C49" s="1192"/>
      <c r="D49" s="106"/>
      <c r="E49" s="1195" t="s">
        <v>39</v>
      </c>
      <c r="F49" s="1195"/>
      <c r="G49" s="1195"/>
      <c r="H49" s="1196"/>
      <c r="I49" s="346" t="s">
        <v>503</v>
      </c>
      <c r="J49" s="347" t="s">
        <v>503</v>
      </c>
      <c r="K49" s="347" t="s">
        <v>503</v>
      </c>
      <c r="L49" s="347" t="s">
        <v>503</v>
      </c>
      <c r="M49" s="348" t="s">
        <v>503</v>
      </c>
    </row>
    <row r="50" spans="2:13" ht="27.75" customHeight="1" x14ac:dyDescent="0.15">
      <c r="B50" s="1200" t="s">
        <v>40</v>
      </c>
      <c r="C50" s="1201"/>
      <c r="D50" s="109"/>
      <c r="E50" s="1195" t="s">
        <v>41</v>
      </c>
      <c r="F50" s="1195"/>
      <c r="G50" s="1195"/>
      <c r="H50" s="1196"/>
      <c r="I50" s="346">
        <v>4998</v>
      </c>
      <c r="J50" s="347">
        <v>5073</v>
      </c>
      <c r="K50" s="347">
        <v>4664</v>
      </c>
      <c r="L50" s="347">
        <v>4056</v>
      </c>
      <c r="M50" s="348">
        <v>2609</v>
      </c>
    </row>
    <row r="51" spans="2:13" ht="27.75" customHeight="1" x14ac:dyDescent="0.15">
      <c r="B51" s="1189"/>
      <c r="C51" s="1190"/>
      <c r="D51" s="106"/>
      <c r="E51" s="1195" t="s">
        <v>42</v>
      </c>
      <c r="F51" s="1195"/>
      <c r="G51" s="1195"/>
      <c r="H51" s="1196"/>
      <c r="I51" s="346">
        <v>5763</v>
      </c>
      <c r="J51" s="347">
        <v>5657</v>
      </c>
      <c r="K51" s="347">
        <v>6177</v>
      </c>
      <c r="L51" s="347">
        <v>6089</v>
      </c>
      <c r="M51" s="348">
        <v>6782</v>
      </c>
    </row>
    <row r="52" spans="2:13" ht="27.75" customHeight="1" x14ac:dyDescent="0.15">
      <c r="B52" s="1191"/>
      <c r="C52" s="1192"/>
      <c r="D52" s="106"/>
      <c r="E52" s="1195" t="s">
        <v>43</v>
      </c>
      <c r="F52" s="1195"/>
      <c r="G52" s="1195"/>
      <c r="H52" s="1196"/>
      <c r="I52" s="346">
        <v>39759</v>
      </c>
      <c r="J52" s="347">
        <v>39124</v>
      </c>
      <c r="K52" s="347">
        <v>37871</v>
      </c>
      <c r="L52" s="347">
        <v>37132</v>
      </c>
      <c r="M52" s="348">
        <v>35318</v>
      </c>
    </row>
    <row r="53" spans="2:13" ht="27.75" customHeight="1" thickBot="1" x14ac:dyDescent="0.2">
      <c r="B53" s="1202" t="s">
        <v>19</v>
      </c>
      <c r="C53" s="1203"/>
      <c r="D53" s="110"/>
      <c r="E53" s="1204" t="s">
        <v>44</v>
      </c>
      <c r="F53" s="1204"/>
      <c r="G53" s="1204"/>
      <c r="H53" s="1205"/>
      <c r="I53" s="349">
        <v>10051</v>
      </c>
      <c r="J53" s="350">
        <v>9985</v>
      </c>
      <c r="K53" s="350">
        <v>9347</v>
      </c>
      <c r="L53" s="350">
        <v>10610</v>
      </c>
      <c r="M53" s="351">
        <v>12959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Fm3x/q9uVEeZvnwvyluOkEsnr7tw2u7ByyHlKgNKFmsDbgU0HeP8cdBnzcJ52SZ3N35wbo0kepgqQFRs0znHg==" saltValue="CAKQFiShUaG9DGcfKvxI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4" t="s">
        <v>46</v>
      </c>
      <c r="D55" s="1214"/>
      <c r="E55" s="1215"/>
      <c r="F55" s="352">
        <v>1577</v>
      </c>
      <c r="G55" s="352">
        <v>1327</v>
      </c>
      <c r="H55" s="353">
        <v>327</v>
      </c>
    </row>
    <row r="56" spans="2:8" ht="52.5" customHeight="1" x14ac:dyDescent="0.15">
      <c r="B56" s="122"/>
      <c r="C56" s="1216" t="s">
        <v>47</v>
      </c>
      <c r="D56" s="1216"/>
      <c r="E56" s="1217"/>
      <c r="F56" s="354">
        <v>55</v>
      </c>
      <c r="G56" s="354">
        <v>96</v>
      </c>
      <c r="H56" s="355">
        <v>125</v>
      </c>
    </row>
    <row r="57" spans="2:8" ht="53.25" customHeight="1" x14ac:dyDescent="0.15">
      <c r="B57" s="122"/>
      <c r="C57" s="1218" t="s">
        <v>48</v>
      </c>
      <c r="D57" s="1218"/>
      <c r="E57" s="1219"/>
      <c r="F57" s="356">
        <v>2000</v>
      </c>
      <c r="G57" s="356">
        <v>1593</v>
      </c>
      <c r="H57" s="357">
        <v>1183</v>
      </c>
    </row>
    <row r="58" spans="2:8" ht="45.75" customHeight="1" x14ac:dyDescent="0.15">
      <c r="B58" s="123"/>
      <c r="C58" s="1206" t="s">
        <v>571</v>
      </c>
      <c r="D58" s="1207"/>
      <c r="E58" s="1208"/>
      <c r="F58" s="358">
        <v>1467</v>
      </c>
      <c r="G58" s="358">
        <v>1082</v>
      </c>
      <c r="H58" s="359">
        <v>679</v>
      </c>
    </row>
    <row r="59" spans="2:8" ht="45.75" customHeight="1" x14ac:dyDescent="0.15">
      <c r="B59" s="123"/>
      <c r="C59" s="1206" t="s">
        <v>572</v>
      </c>
      <c r="D59" s="1207"/>
      <c r="E59" s="1208"/>
      <c r="F59" s="358">
        <v>187</v>
      </c>
      <c r="G59" s="358">
        <v>181</v>
      </c>
      <c r="H59" s="359">
        <v>174</v>
      </c>
    </row>
    <row r="60" spans="2:8" ht="45.75" customHeight="1" x14ac:dyDescent="0.15">
      <c r="B60" s="123"/>
      <c r="C60" s="1206" t="s">
        <v>573</v>
      </c>
      <c r="D60" s="1207"/>
      <c r="E60" s="1208"/>
      <c r="F60" s="358">
        <v>103</v>
      </c>
      <c r="G60" s="358">
        <v>125</v>
      </c>
      <c r="H60" s="359">
        <v>138</v>
      </c>
    </row>
    <row r="61" spans="2:8" ht="45.75" customHeight="1" x14ac:dyDescent="0.15">
      <c r="B61" s="123"/>
      <c r="C61" s="1206" t="s">
        <v>574</v>
      </c>
      <c r="D61" s="1207"/>
      <c r="E61" s="1208"/>
      <c r="F61" s="358">
        <v>104</v>
      </c>
      <c r="G61" s="358">
        <v>84</v>
      </c>
      <c r="H61" s="359">
        <v>76</v>
      </c>
    </row>
    <row r="62" spans="2:8" ht="45.75" customHeight="1" thickBot="1" x14ac:dyDescent="0.2">
      <c r="B62" s="124"/>
      <c r="C62" s="1209" t="s">
        <v>575</v>
      </c>
      <c r="D62" s="1210"/>
      <c r="E62" s="1211"/>
      <c r="F62" s="360">
        <v>43</v>
      </c>
      <c r="G62" s="360">
        <v>54</v>
      </c>
      <c r="H62" s="361">
        <v>59</v>
      </c>
    </row>
    <row r="63" spans="2:8" ht="52.5" customHeight="1" thickBot="1" x14ac:dyDescent="0.2">
      <c r="B63" s="125"/>
      <c r="C63" s="1212" t="s">
        <v>49</v>
      </c>
      <c r="D63" s="1212"/>
      <c r="E63" s="1213"/>
      <c r="F63" s="362">
        <v>3632</v>
      </c>
      <c r="G63" s="362">
        <v>3016</v>
      </c>
      <c r="H63" s="363">
        <v>1636</v>
      </c>
    </row>
    <row r="64" spans="2:8" x14ac:dyDescent="0.15"/>
  </sheetData>
  <sheetProtection algorithmName="SHA-512" hashValue="p4Ff7AmHuTUb3T4VenwjJN8c3zTYBqwUJol5sNmgckHj+0IZntMruAGt2FzW65IUm2At8HLmS8FNN7JDahROvQ==" saltValue="ZUFHtQCYL8lTaBWx5t93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94386</v>
      </c>
      <c r="E3" s="144"/>
      <c r="F3" s="145">
        <v>70329</v>
      </c>
      <c r="G3" s="146"/>
      <c r="H3" s="147"/>
    </row>
    <row r="4" spans="1:8" x14ac:dyDescent="0.15">
      <c r="A4" s="148"/>
      <c r="B4" s="149"/>
      <c r="C4" s="150"/>
      <c r="D4" s="151">
        <v>48886</v>
      </c>
      <c r="E4" s="152"/>
      <c r="F4" s="153">
        <v>39403</v>
      </c>
      <c r="G4" s="154"/>
      <c r="H4" s="155"/>
    </row>
    <row r="5" spans="1:8" x14ac:dyDescent="0.15">
      <c r="A5" s="136" t="s">
        <v>521</v>
      </c>
      <c r="B5" s="141"/>
      <c r="C5" s="142"/>
      <c r="D5" s="143">
        <v>51172</v>
      </c>
      <c r="E5" s="144"/>
      <c r="F5" s="145">
        <v>71871</v>
      </c>
      <c r="G5" s="146"/>
      <c r="H5" s="147"/>
    </row>
    <row r="6" spans="1:8" x14ac:dyDescent="0.15">
      <c r="A6" s="148"/>
      <c r="B6" s="149"/>
      <c r="C6" s="150"/>
      <c r="D6" s="151">
        <v>29988</v>
      </c>
      <c r="E6" s="152"/>
      <c r="F6" s="153">
        <v>38232</v>
      </c>
      <c r="G6" s="154"/>
      <c r="H6" s="155"/>
    </row>
    <row r="7" spans="1:8" x14ac:dyDescent="0.15">
      <c r="A7" s="136" t="s">
        <v>522</v>
      </c>
      <c r="B7" s="141"/>
      <c r="C7" s="142"/>
      <c r="D7" s="143">
        <v>45243</v>
      </c>
      <c r="E7" s="144"/>
      <c r="F7" s="145">
        <v>71807</v>
      </c>
      <c r="G7" s="146"/>
      <c r="H7" s="147"/>
    </row>
    <row r="8" spans="1:8" x14ac:dyDescent="0.15">
      <c r="A8" s="148"/>
      <c r="B8" s="149"/>
      <c r="C8" s="150"/>
      <c r="D8" s="151">
        <v>14833</v>
      </c>
      <c r="E8" s="152"/>
      <c r="F8" s="153">
        <v>37333</v>
      </c>
      <c r="G8" s="154"/>
      <c r="H8" s="155"/>
    </row>
    <row r="9" spans="1:8" x14ac:dyDescent="0.15">
      <c r="A9" s="136" t="s">
        <v>523</v>
      </c>
      <c r="B9" s="141"/>
      <c r="C9" s="142"/>
      <c r="D9" s="143">
        <v>57871</v>
      </c>
      <c r="E9" s="144"/>
      <c r="F9" s="145">
        <v>80821</v>
      </c>
      <c r="G9" s="146"/>
      <c r="H9" s="147"/>
    </row>
    <row r="10" spans="1:8" x14ac:dyDescent="0.15">
      <c r="A10" s="148"/>
      <c r="B10" s="149"/>
      <c r="C10" s="150"/>
      <c r="D10" s="151">
        <v>27875</v>
      </c>
      <c r="E10" s="152"/>
      <c r="F10" s="153">
        <v>49586</v>
      </c>
      <c r="G10" s="154"/>
      <c r="H10" s="155"/>
    </row>
    <row r="11" spans="1:8" x14ac:dyDescent="0.15">
      <c r="A11" s="136" t="s">
        <v>524</v>
      </c>
      <c r="B11" s="141"/>
      <c r="C11" s="142"/>
      <c r="D11" s="143">
        <v>49752</v>
      </c>
      <c r="E11" s="144"/>
      <c r="F11" s="145">
        <v>79840</v>
      </c>
      <c r="G11" s="146"/>
      <c r="H11" s="147"/>
    </row>
    <row r="12" spans="1:8" x14ac:dyDescent="0.15">
      <c r="A12" s="148"/>
      <c r="B12" s="149"/>
      <c r="C12" s="156"/>
      <c r="D12" s="151">
        <v>21153</v>
      </c>
      <c r="E12" s="152"/>
      <c r="F12" s="153">
        <v>45238</v>
      </c>
      <c r="G12" s="154"/>
      <c r="H12" s="155"/>
    </row>
    <row r="13" spans="1:8" x14ac:dyDescent="0.15">
      <c r="A13" s="136"/>
      <c r="B13" s="141"/>
      <c r="C13" s="157"/>
      <c r="D13" s="158">
        <v>59685</v>
      </c>
      <c r="E13" s="159"/>
      <c r="F13" s="160">
        <v>74934</v>
      </c>
      <c r="G13" s="161"/>
      <c r="H13" s="147"/>
    </row>
    <row r="14" spans="1:8" x14ac:dyDescent="0.15">
      <c r="A14" s="148"/>
      <c r="B14" s="149"/>
      <c r="C14" s="150"/>
      <c r="D14" s="151">
        <v>28547</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2.81</v>
      </c>
      <c r="C19" s="162">
        <f>ROUND(VALUE(SUBSTITUTE(実質収支比率等に係る経年分析!G$48,"▲","-")),2)</f>
        <v>4.43</v>
      </c>
      <c r="D19" s="162">
        <f>ROUND(VALUE(SUBSTITUTE(実質収支比率等に係る経年分析!H$48,"▲","-")),2)</f>
        <v>5.81</v>
      </c>
      <c r="E19" s="162">
        <f>ROUND(VALUE(SUBSTITUTE(実質収支比率等に係る経年分析!I$48,"▲","-")),2)</f>
        <v>5.61</v>
      </c>
      <c r="F19" s="162">
        <f>ROUND(VALUE(SUBSTITUTE(実質収支比率等に係る経年分析!J$48,"▲","-")),2)</f>
        <v>6.26</v>
      </c>
    </row>
    <row r="20" spans="1:11" x14ac:dyDescent="0.15">
      <c r="A20" s="162" t="s">
        <v>53</v>
      </c>
      <c r="B20" s="162">
        <f>ROUND(VALUE(SUBSTITUTE(実質収支比率等に係る経年分析!F$47,"▲","-")),2)</f>
        <v>11.59</v>
      </c>
      <c r="C20" s="162">
        <f>ROUND(VALUE(SUBSTITUTE(実質収支比率等に係る経年分析!G$47,"▲","-")),2)</f>
        <v>8.31</v>
      </c>
      <c r="D20" s="162">
        <f>ROUND(VALUE(SUBSTITUTE(実質収支比率等に係る経年分析!H$47,"▲","-")),2)</f>
        <v>8.0299999999999994</v>
      </c>
      <c r="E20" s="162">
        <f>ROUND(VALUE(SUBSTITUTE(実質収支比率等に係る経年分析!I$47,"▲","-")),2)</f>
        <v>6.7</v>
      </c>
      <c r="F20" s="162">
        <f>ROUND(VALUE(SUBSTITUTE(実質収支比率等に係る経年分析!J$47,"▲","-")),2)</f>
        <v>1.61</v>
      </c>
    </row>
    <row r="21" spans="1:11" x14ac:dyDescent="0.15">
      <c r="A21" s="162" t="s">
        <v>54</v>
      </c>
      <c r="B21" s="162">
        <f>IF(ISNUMBER(VALUE(SUBSTITUTE(実質収支比率等に係る経年分析!F$49,"▲","-"))),ROUND(VALUE(SUBSTITUTE(実質収支比率等に係る経年分析!F$49,"▲","-")),2),NA())</f>
        <v>-8.4700000000000006</v>
      </c>
      <c r="C21" s="162">
        <f>IF(ISNUMBER(VALUE(SUBSTITUTE(実質収支比率等に係る経年分析!G$49,"▲","-"))),ROUND(VALUE(SUBSTITUTE(実質収支比率等に係る経年分析!G$49,"▲","-")),2),NA())</f>
        <v>-1.06</v>
      </c>
      <c r="D21" s="162">
        <f>IF(ISNUMBER(VALUE(SUBSTITUTE(実質収支比率等に係る経年分析!H$49,"▲","-"))),ROUND(VALUE(SUBSTITUTE(実質収支比率等に係る経年分析!H$49,"▲","-")),2),NA())</f>
        <v>0.77</v>
      </c>
      <c r="E21" s="162">
        <f>IF(ISNUMBER(VALUE(SUBSTITUTE(実質収支比率等に係る経年分析!I$49,"▲","-"))),ROUND(VALUE(SUBSTITUTE(実質収支比率等に係る経年分析!I$49,"▲","-")),2),NA())</f>
        <v>-1.39</v>
      </c>
      <c r="F21" s="162">
        <f>IF(ISNUMBER(VALUE(SUBSTITUTE(実質収支比率等に係る経年分析!J$49,"▲","-"))),ROUND(VALUE(SUBSTITUTE(実質収支比率等に係る経年分析!J$49,"▲","-")),2),NA())</f>
        <v>-4.12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特定地域戸別合併処理浄化槽整備事業特別会計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市営墓地事業特別会計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3296</v>
      </c>
      <c r="E42" s="164"/>
      <c r="F42" s="164"/>
      <c r="G42" s="164">
        <f>'実質公債費比率（分子）の構造'!L$52</f>
        <v>3325</v>
      </c>
      <c r="H42" s="164"/>
      <c r="I42" s="164"/>
      <c r="J42" s="164">
        <f>'実質公債費比率（分子）の構造'!M$52</f>
        <v>3430</v>
      </c>
      <c r="K42" s="164"/>
      <c r="L42" s="164"/>
      <c r="M42" s="164">
        <f>'実質公債費比率（分子）の構造'!N$52</f>
        <v>3471</v>
      </c>
      <c r="N42" s="164"/>
      <c r="O42" s="164"/>
      <c r="P42" s="164">
        <f>'実質公債費比率（分子）の構造'!O$52</f>
        <v>3564</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23</v>
      </c>
      <c r="F44" s="164"/>
      <c r="G44" s="164"/>
      <c r="H44" s="164">
        <f>'実質公債費比率（分子）の構造'!M$50</f>
        <v>23</v>
      </c>
      <c r="I44" s="164"/>
      <c r="J44" s="164"/>
      <c r="K44" s="164">
        <f>'実質公債費比率（分子）の構造'!N$50</f>
        <v>18</v>
      </c>
      <c r="L44" s="164"/>
      <c r="M44" s="164"/>
      <c r="N44" s="164">
        <f>'実質公債費比率（分子）の構造'!O$50</f>
        <v>12</v>
      </c>
      <c r="O44" s="164"/>
      <c r="P44" s="164"/>
    </row>
    <row r="45" spans="1:16" x14ac:dyDescent="0.15">
      <c r="A45" s="164" t="s">
        <v>63</v>
      </c>
      <c r="B45" s="164">
        <f>'実質公債費比率（分子）の構造'!K$49</f>
        <v>222</v>
      </c>
      <c r="C45" s="164"/>
      <c r="D45" s="164"/>
      <c r="E45" s="164">
        <f>'実質公債費比率（分子）の構造'!L$49</f>
        <v>220</v>
      </c>
      <c r="F45" s="164"/>
      <c r="G45" s="164"/>
      <c r="H45" s="164">
        <f>'実質公債費比率（分子）の構造'!M$49</f>
        <v>277</v>
      </c>
      <c r="I45" s="164"/>
      <c r="J45" s="164"/>
      <c r="K45" s="164">
        <f>'実質公債費比率（分子）の構造'!N$49</f>
        <v>275</v>
      </c>
      <c r="L45" s="164"/>
      <c r="M45" s="164"/>
      <c r="N45" s="164">
        <f>'実質公債費比率（分子）の構造'!O$49</f>
        <v>354</v>
      </c>
      <c r="O45" s="164"/>
      <c r="P45" s="164"/>
    </row>
    <row r="46" spans="1:16" x14ac:dyDescent="0.15">
      <c r="A46" s="164" t="s">
        <v>64</v>
      </c>
      <c r="B46" s="164">
        <f>'実質公債費比率（分子）の構造'!K$48</f>
        <v>881</v>
      </c>
      <c r="C46" s="164"/>
      <c r="D46" s="164"/>
      <c r="E46" s="164">
        <f>'実質公債費比率（分子）の構造'!L$48</f>
        <v>864</v>
      </c>
      <c r="F46" s="164"/>
      <c r="G46" s="164"/>
      <c r="H46" s="164">
        <f>'実質公債費比率（分子）の構造'!M$48</f>
        <v>743</v>
      </c>
      <c r="I46" s="164"/>
      <c r="J46" s="164"/>
      <c r="K46" s="164">
        <f>'実質公債費比率（分子）の構造'!N$48</f>
        <v>805</v>
      </c>
      <c r="L46" s="164"/>
      <c r="M46" s="164"/>
      <c r="N46" s="164">
        <f>'実質公債費比率（分子）の構造'!O$48</f>
        <v>664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3082</v>
      </c>
      <c r="C49" s="164"/>
      <c r="D49" s="164"/>
      <c r="E49" s="164">
        <f>'実質公債費比率（分子）の構造'!L$45</f>
        <v>3128</v>
      </c>
      <c r="F49" s="164"/>
      <c r="G49" s="164"/>
      <c r="H49" s="164">
        <f>'実質公債費比率（分子）の構造'!M$45</f>
        <v>3221</v>
      </c>
      <c r="I49" s="164"/>
      <c r="J49" s="164"/>
      <c r="K49" s="164">
        <f>'実質公債費比率（分子）の構造'!N$45</f>
        <v>3345</v>
      </c>
      <c r="L49" s="164"/>
      <c r="M49" s="164"/>
      <c r="N49" s="164">
        <f>'実質公債費比率（分子）の構造'!O$45</f>
        <v>3617</v>
      </c>
      <c r="O49" s="164"/>
      <c r="P49" s="164"/>
    </row>
    <row r="50" spans="1:16" x14ac:dyDescent="0.15">
      <c r="A50" s="164" t="s">
        <v>67</v>
      </c>
      <c r="B50" s="164" t="e">
        <f>NA()</f>
        <v>#N/A</v>
      </c>
      <c r="C50" s="164">
        <f>IF(ISNUMBER('実質公債費比率（分子）の構造'!K$53),'実質公債費比率（分子）の構造'!K$53,NA())</f>
        <v>898</v>
      </c>
      <c r="D50" s="164" t="e">
        <f>NA()</f>
        <v>#N/A</v>
      </c>
      <c r="E50" s="164" t="e">
        <f>NA()</f>
        <v>#N/A</v>
      </c>
      <c r="F50" s="164">
        <f>IF(ISNUMBER('実質公債費比率（分子）の構造'!L$53),'実質公債費比率（分子）の構造'!L$53,NA())</f>
        <v>910</v>
      </c>
      <c r="G50" s="164" t="e">
        <f>NA()</f>
        <v>#N/A</v>
      </c>
      <c r="H50" s="164" t="e">
        <f>NA()</f>
        <v>#N/A</v>
      </c>
      <c r="I50" s="164">
        <f>IF(ISNUMBER('実質公債費比率（分子）の構造'!M$53),'実質公債費比率（分子）の構造'!M$53,NA())</f>
        <v>834</v>
      </c>
      <c r="J50" s="164" t="e">
        <f>NA()</f>
        <v>#N/A</v>
      </c>
      <c r="K50" s="164" t="e">
        <f>NA()</f>
        <v>#N/A</v>
      </c>
      <c r="L50" s="164">
        <f>IF(ISNUMBER('実質公債費比率（分子）の構造'!N$53),'実質公債費比率（分子）の構造'!N$53,NA())</f>
        <v>972</v>
      </c>
      <c r="M50" s="164" t="e">
        <f>NA()</f>
        <v>#N/A</v>
      </c>
      <c r="N50" s="164" t="e">
        <f>NA()</f>
        <v>#N/A</v>
      </c>
      <c r="O50" s="164">
        <f>IF(ISNUMBER('実質公債費比率（分子）の構造'!O$53),'実質公債費比率（分子）の構造'!O$53,NA())</f>
        <v>1083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39759</v>
      </c>
      <c r="E56" s="163"/>
      <c r="F56" s="163"/>
      <c r="G56" s="163">
        <f>'将来負担比率（分子）の構造'!J$52</f>
        <v>39124</v>
      </c>
      <c r="H56" s="163"/>
      <c r="I56" s="163"/>
      <c r="J56" s="163">
        <f>'将来負担比率（分子）の構造'!K$52</f>
        <v>37871</v>
      </c>
      <c r="K56" s="163"/>
      <c r="L56" s="163"/>
      <c r="M56" s="163">
        <f>'将来負担比率（分子）の構造'!L$52</f>
        <v>37132</v>
      </c>
      <c r="N56" s="163"/>
      <c r="O56" s="163"/>
      <c r="P56" s="163">
        <f>'将来負担比率（分子）の構造'!M$52</f>
        <v>35318</v>
      </c>
    </row>
    <row r="57" spans="1:16" x14ac:dyDescent="0.15">
      <c r="A57" s="163" t="s">
        <v>42</v>
      </c>
      <c r="B57" s="163"/>
      <c r="C57" s="163"/>
      <c r="D57" s="163">
        <f>'将来負担比率（分子）の構造'!I$51</f>
        <v>5763</v>
      </c>
      <c r="E57" s="163"/>
      <c r="F57" s="163"/>
      <c r="G57" s="163">
        <f>'将来負担比率（分子）の構造'!J$51</f>
        <v>5657</v>
      </c>
      <c r="H57" s="163"/>
      <c r="I57" s="163"/>
      <c r="J57" s="163">
        <f>'将来負担比率（分子）の構造'!K$51</f>
        <v>6177</v>
      </c>
      <c r="K57" s="163"/>
      <c r="L57" s="163"/>
      <c r="M57" s="163">
        <f>'将来負担比率（分子）の構造'!L$51</f>
        <v>6089</v>
      </c>
      <c r="N57" s="163"/>
      <c r="O57" s="163"/>
      <c r="P57" s="163">
        <f>'将来負担比率（分子）の構造'!M$51</f>
        <v>6782</v>
      </c>
    </row>
    <row r="58" spans="1:16" x14ac:dyDescent="0.15">
      <c r="A58" s="163" t="s">
        <v>41</v>
      </c>
      <c r="B58" s="163"/>
      <c r="C58" s="163"/>
      <c r="D58" s="163">
        <f>'将来負担比率（分子）の構造'!I$50</f>
        <v>4998</v>
      </c>
      <c r="E58" s="163"/>
      <c r="F58" s="163"/>
      <c r="G58" s="163">
        <f>'将来負担比率（分子）の構造'!J$50</f>
        <v>5073</v>
      </c>
      <c r="H58" s="163"/>
      <c r="I58" s="163"/>
      <c r="J58" s="163">
        <f>'将来負担比率（分子）の構造'!K$50</f>
        <v>4664</v>
      </c>
      <c r="K58" s="163"/>
      <c r="L58" s="163"/>
      <c r="M58" s="163">
        <f>'将来負担比率（分子）の構造'!L$50</f>
        <v>4056</v>
      </c>
      <c r="N58" s="163"/>
      <c r="O58" s="163"/>
      <c r="P58" s="163">
        <f>'将来負担比率（分子）の構造'!M$50</f>
        <v>2609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4164</v>
      </c>
      <c r="C62" s="163"/>
      <c r="D62" s="163"/>
      <c r="E62" s="163">
        <f>'将来負担比率（分子）の構造'!J$45</f>
        <v>4125</v>
      </c>
      <c r="F62" s="163"/>
      <c r="G62" s="163"/>
      <c r="H62" s="163">
        <f>'将来負担比率（分子）の構造'!K$45</f>
        <v>4145</v>
      </c>
      <c r="I62" s="163"/>
      <c r="J62" s="163"/>
      <c r="K62" s="163">
        <f>'将来負担比率（分子）の構造'!L$45</f>
        <v>4291</v>
      </c>
      <c r="L62" s="163"/>
      <c r="M62" s="163"/>
      <c r="N62" s="163">
        <f>'将来負担比率（分子）の構造'!M$45</f>
        <v>4277</v>
      </c>
      <c r="O62" s="163"/>
      <c r="P62" s="163"/>
    </row>
    <row r="63" spans="1:16" x14ac:dyDescent="0.15">
      <c r="A63" s="163" t="s">
        <v>34</v>
      </c>
      <c r="B63" s="163">
        <f>'将来負担比率（分子）の構造'!I$44</f>
        <v>3501</v>
      </c>
      <c r="C63" s="163"/>
      <c r="D63" s="163"/>
      <c r="E63" s="163">
        <f>'将来負担比率（分子）の構造'!J$44</f>
        <v>3415</v>
      </c>
      <c r="F63" s="163"/>
      <c r="G63" s="163"/>
      <c r="H63" s="163">
        <f>'将来負担比率（分子）の構造'!K$44</f>
        <v>4171</v>
      </c>
      <c r="I63" s="163"/>
      <c r="J63" s="163"/>
      <c r="K63" s="163">
        <f>'将来負担比率（分子）の構造'!L$44</f>
        <v>4839</v>
      </c>
      <c r="L63" s="163"/>
      <c r="M63" s="163"/>
      <c r="N63" s="163">
        <f>'将来負担比率（分子）の構造'!M$44</f>
        <v>4762</v>
      </c>
      <c r="O63" s="163"/>
      <c r="P63" s="163"/>
    </row>
    <row r="64" spans="1:16" x14ac:dyDescent="0.15">
      <c r="A64" s="163" t="s">
        <v>33</v>
      </c>
      <c r="B64" s="163">
        <f>'将来負担比率（分子）の構造'!I$43</f>
        <v>11159</v>
      </c>
      <c r="C64" s="163"/>
      <c r="D64" s="163"/>
      <c r="E64" s="163">
        <f>'将来負担比率（分子）の構造'!J$43</f>
        <v>9664</v>
      </c>
      <c r="F64" s="163"/>
      <c r="G64" s="163"/>
      <c r="H64" s="163">
        <f>'将来負担比率（分子）の構造'!K$43</f>
        <v>8067</v>
      </c>
      <c r="I64" s="163"/>
      <c r="J64" s="163"/>
      <c r="K64" s="163">
        <f>'将来負担比率（分子）の構造'!L$43</f>
        <v>7540</v>
      </c>
      <c r="L64" s="163"/>
      <c r="M64" s="163"/>
      <c r="N64" s="163">
        <f>'将来負担比率（分子）の構造'!M$43</f>
        <v>8937</v>
      </c>
      <c r="O64" s="163"/>
      <c r="P64" s="163"/>
    </row>
    <row r="65" spans="1:16" x14ac:dyDescent="0.15">
      <c r="A65" s="163" t="s">
        <v>32</v>
      </c>
      <c r="B65" s="163">
        <f>'将来負担比率（分子）の構造'!I$42</f>
        <v>41</v>
      </c>
      <c r="C65" s="163"/>
      <c r="D65" s="163"/>
      <c r="E65" s="163">
        <f>'将来負担比率（分子）の構造'!J$42</f>
        <v>33</v>
      </c>
      <c r="F65" s="163"/>
      <c r="G65" s="163"/>
      <c r="H65" s="163">
        <f>'将来負担比率（分子）の構造'!K$42</f>
        <v>25</v>
      </c>
      <c r="I65" s="163"/>
      <c r="J65" s="163"/>
      <c r="K65" s="163">
        <f>'将来負担比率（分子）の構造'!L$42</f>
        <v>17</v>
      </c>
      <c r="L65" s="163"/>
      <c r="M65" s="163"/>
      <c r="N65" s="163">
        <f>'将来負担比率（分子）の構造'!M$42</f>
        <v>8</v>
      </c>
      <c r="O65" s="163"/>
      <c r="P65" s="163"/>
    </row>
    <row r="66" spans="1:16" x14ac:dyDescent="0.15">
      <c r="A66" s="163" t="s">
        <v>31</v>
      </c>
      <c r="B66" s="163">
        <f>'将来負担比率（分子）の構造'!I$41</f>
        <v>41706</v>
      </c>
      <c r="C66" s="163"/>
      <c r="D66" s="163"/>
      <c r="E66" s="163">
        <f>'将来負担比率（分子）の構造'!J$41</f>
        <v>42601</v>
      </c>
      <c r="F66" s="163"/>
      <c r="G66" s="163"/>
      <c r="H66" s="163">
        <f>'将来負担比率（分子）の構造'!K$41</f>
        <v>41650</v>
      </c>
      <c r="I66" s="163"/>
      <c r="J66" s="163"/>
      <c r="K66" s="163">
        <f>'将来負担比率（分子）の構造'!L$41</f>
        <v>41199</v>
      </c>
      <c r="L66" s="163"/>
      <c r="M66" s="163"/>
      <c r="N66" s="163">
        <f>'将来負担比率（分子）の構造'!M$41</f>
        <v>39684</v>
      </c>
      <c r="O66" s="163"/>
      <c r="P66" s="163"/>
    </row>
    <row r="67" spans="1:16" x14ac:dyDescent="0.15">
      <c r="A67" s="163" t="s">
        <v>71</v>
      </c>
      <c r="B67" s="163" t="e">
        <f>NA()</f>
        <v>#N/A</v>
      </c>
      <c r="C67" s="163">
        <f>IF(ISNUMBER('将来負担比率（分子）の構造'!I$53), IF('将来負担比率（分子）の構造'!I$53 &lt; 0, 0, '将来負担比率（分子）の構造'!I$53), NA())</f>
        <v>10051</v>
      </c>
      <c r="D67" s="163" t="e">
        <f>NA()</f>
        <v>#N/A</v>
      </c>
      <c r="E67" s="163" t="e">
        <f>NA()</f>
        <v>#N/A</v>
      </c>
      <c r="F67" s="163">
        <f>IF(ISNUMBER('将来負担比率（分子）の構造'!J$53), IF('将来負担比率（分子）の構造'!J$53 &lt; 0, 0, '将来負担比率（分子）の構造'!J$53), NA())</f>
        <v>9985</v>
      </c>
      <c r="G67" s="163" t="e">
        <f>NA()</f>
        <v>#N/A</v>
      </c>
      <c r="H67" s="163" t="e">
        <f>NA()</f>
        <v>#N/A</v>
      </c>
      <c r="I67" s="163">
        <f>IF(ISNUMBER('将来負担比率（分子）の構造'!K$53), IF('将来負担比率（分子）の構造'!K$53 &lt; 0, 0, '将来負担比率（分子）の構造'!K$53), NA())</f>
        <v>9347</v>
      </c>
      <c r="J67" s="163" t="e">
        <f>NA()</f>
        <v>#N/A</v>
      </c>
      <c r="K67" s="163" t="e">
        <f>NA()</f>
        <v>#N/A</v>
      </c>
      <c r="L67" s="163">
        <f>IF(ISNUMBER('将来負担比率（分子）の構造'!L$53), IF('将来負担比率（分子）の構造'!L$53 &lt; 0, 0, '将来負担比率（分子）の構造'!L$53), NA())</f>
        <v>10610</v>
      </c>
      <c r="M67" s="163" t="e">
        <f>NA()</f>
        <v>#N/A</v>
      </c>
      <c r="N67" s="163" t="e">
        <f>NA()</f>
        <v>#N/A</v>
      </c>
      <c r="O67" s="163">
        <f>IF(ISNUMBER('将来負担比率（分子）の構造'!M$53), IF('将来負担比率（分子）の構造'!M$53 &lt; 0, 0, '将来負担比率（分子）の構造'!M$53), NA())</f>
        <v>12959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1577</v>
      </c>
      <c r="C72" s="167">
        <f>基金残高に係る経年分析!G55</f>
        <v>1327</v>
      </c>
      <c r="D72" s="167">
        <f>基金残高に係る経年分析!H55</f>
        <v>327</v>
      </c>
    </row>
    <row r="73" spans="1:16" x14ac:dyDescent="0.15">
      <c r="A73" s="166" t="s">
        <v>74</v>
      </c>
      <c r="B73" s="167">
        <f>基金残高に係る経年分析!F56</f>
        <v>55</v>
      </c>
      <c r="C73" s="167">
        <f>基金残高に係る経年分析!G56</f>
        <v>96</v>
      </c>
      <c r="D73" s="167">
        <f>基金残高に係る経年分析!H56</f>
        <v>125</v>
      </c>
    </row>
    <row r="74" spans="1:16" x14ac:dyDescent="0.15">
      <c r="A74" s="166" t="s">
        <v>75</v>
      </c>
      <c r="B74" s="167">
        <f>基金残高に係る経年分析!F57</f>
        <v>2000</v>
      </c>
      <c r="C74" s="167">
        <f>基金残高に係る経年分析!G57</f>
        <v>1593</v>
      </c>
      <c r="D74" s="167">
        <f>基金残高に係る経年分析!H57</f>
        <v>1183</v>
      </c>
    </row>
  </sheetData>
  <sheetProtection algorithmName="SHA-512" hashValue="bs/R/8CM7rSZMOGENMjUPuplPIGuRS/XEPQAWOCpTfrqLQtkgrrgJR+Cilu4LeY2m8N5LhaSldSJ2j/1E6OtEg==" saltValue="93039SpS3w2itKkHM0aa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9673835</v>
      </c>
      <c r="S5" s="613"/>
      <c r="T5" s="613"/>
      <c r="U5" s="613"/>
      <c r="V5" s="613"/>
      <c r="W5" s="613"/>
      <c r="X5" s="613"/>
      <c r="Y5" s="614"/>
      <c r="Z5" s="615">
        <v>25.8</v>
      </c>
      <c r="AA5" s="615"/>
      <c r="AB5" s="615"/>
      <c r="AC5" s="615"/>
      <c r="AD5" s="616">
        <v>9141071</v>
      </c>
      <c r="AE5" s="616"/>
      <c r="AF5" s="616"/>
      <c r="AG5" s="616"/>
      <c r="AH5" s="616"/>
      <c r="AI5" s="616"/>
      <c r="AJ5" s="616"/>
      <c r="AK5" s="616"/>
      <c r="AL5" s="617">
        <v>44.6</v>
      </c>
      <c r="AM5" s="618"/>
      <c r="AN5" s="618"/>
      <c r="AO5" s="619"/>
      <c r="AP5" s="609" t="s">
        <v>216</v>
      </c>
      <c r="AQ5" s="610"/>
      <c r="AR5" s="610"/>
      <c r="AS5" s="610"/>
      <c r="AT5" s="610"/>
      <c r="AU5" s="610"/>
      <c r="AV5" s="610"/>
      <c r="AW5" s="610"/>
      <c r="AX5" s="610"/>
      <c r="AY5" s="610"/>
      <c r="AZ5" s="610"/>
      <c r="BA5" s="610"/>
      <c r="BB5" s="610"/>
      <c r="BC5" s="610"/>
      <c r="BD5" s="610"/>
      <c r="BE5" s="610"/>
      <c r="BF5" s="611"/>
      <c r="BG5" s="623">
        <v>9139012</v>
      </c>
      <c r="BH5" s="624"/>
      <c r="BI5" s="624"/>
      <c r="BJ5" s="624"/>
      <c r="BK5" s="624"/>
      <c r="BL5" s="624"/>
      <c r="BM5" s="624"/>
      <c r="BN5" s="625"/>
      <c r="BO5" s="626">
        <v>94.5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477426</v>
      </c>
      <c r="S6" s="624"/>
      <c r="T6" s="624"/>
      <c r="U6" s="624"/>
      <c r="V6" s="624"/>
      <c r="W6" s="624"/>
      <c r="X6" s="624"/>
      <c r="Y6" s="625"/>
      <c r="Z6" s="626">
        <v>1.3</v>
      </c>
      <c r="AA6" s="626"/>
      <c r="AB6" s="626"/>
      <c r="AC6" s="626"/>
      <c r="AD6" s="627">
        <v>477426</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9139012</v>
      </c>
      <c r="BH6" s="624"/>
      <c r="BI6" s="624"/>
      <c r="BJ6" s="624"/>
      <c r="BK6" s="624"/>
      <c r="BL6" s="624"/>
      <c r="BM6" s="624"/>
      <c r="BN6" s="625"/>
      <c r="BO6" s="626">
        <v>94.5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280377</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280377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3451</v>
      </c>
      <c r="S7" s="624"/>
      <c r="T7" s="624"/>
      <c r="U7" s="624"/>
      <c r="V7" s="624"/>
      <c r="W7" s="624"/>
      <c r="X7" s="624"/>
      <c r="Y7" s="625"/>
      <c r="Z7" s="626">
        <v>0</v>
      </c>
      <c r="AA7" s="626"/>
      <c r="AB7" s="626"/>
      <c r="AC7" s="626"/>
      <c r="AD7" s="627">
        <v>3451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3733027</v>
      </c>
      <c r="BH7" s="624"/>
      <c r="BI7" s="624"/>
      <c r="BJ7" s="624"/>
      <c r="BK7" s="624"/>
      <c r="BL7" s="624"/>
      <c r="BM7" s="624"/>
      <c r="BN7" s="625"/>
      <c r="BO7" s="626">
        <v>38.6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4012336</v>
      </c>
      <c r="CS7" s="624"/>
      <c r="CT7" s="624"/>
      <c r="CU7" s="624"/>
      <c r="CV7" s="624"/>
      <c r="CW7" s="624"/>
      <c r="CX7" s="624"/>
      <c r="CY7" s="625"/>
      <c r="CZ7" s="626">
        <v>11.2</v>
      </c>
      <c r="DA7" s="626"/>
      <c r="DB7" s="626"/>
      <c r="DC7" s="626"/>
      <c r="DD7" s="632">
        <v>16272</v>
      </c>
      <c r="DE7" s="624"/>
      <c r="DF7" s="624"/>
      <c r="DG7" s="624"/>
      <c r="DH7" s="624"/>
      <c r="DI7" s="624"/>
      <c r="DJ7" s="624"/>
      <c r="DK7" s="624"/>
      <c r="DL7" s="624"/>
      <c r="DM7" s="624"/>
      <c r="DN7" s="624"/>
      <c r="DO7" s="624"/>
      <c r="DP7" s="625"/>
      <c r="DQ7" s="632">
        <v>3531319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54939</v>
      </c>
      <c r="S8" s="624"/>
      <c r="T8" s="624"/>
      <c r="U8" s="624"/>
      <c r="V8" s="624"/>
      <c r="W8" s="624"/>
      <c r="X8" s="624"/>
      <c r="Y8" s="625"/>
      <c r="Z8" s="626">
        <v>0.1</v>
      </c>
      <c r="AA8" s="626"/>
      <c r="AB8" s="626"/>
      <c r="AC8" s="626"/>
      <c r="AD8" s="627">
        <v>54939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115991</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13657207</v>
      </c>
      <c r="CS8" s="624"/>
      <c r="CT8" s="624"/>
      <c r="CU8" s="624"/>
      <c r="CV8" s="624"/>
      <c r="CW8" s="624"/>
      <c r="CX8" s="624"/>
      <c r="CY8" s="625"/>
      <c r="CZ8" s="626">
        <v>38</v>
      </c>
      <c r="DA8" s="626"/>
      <c r="DB8" s="626"/>
      <c r="DC8" s="626"/>
      <c r="DD8" s="632">
        <v>14699</v>
      </c>
      <c r="DE8" s="624"/>
      <c r="DF8" s="624"/>
      <c r="DG8" s="624"/>
      <c r="DH8" s="624"/>
      <c r="DI8" s="624"/>
      <c r="DJ8" s="624"/>
      <c r="DK8" s="624"/>
      <c r="DL8" s="624"/>
      <c r="DM8" s="624"/>
      <c r="DN8" s="624"/>
      <c r="DO8" s="624"/>
      <c r="DP8" s="625"/>
      <c r="DQ8" s="632">
        <v>7129837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70956</v>
      </c>
      <c r="S9" s="624"/>
      <c r="T9" s="624"/>
      <c r="U9" s="624"/>
      <c r="V9" s="624"/>
      <c r="W9" s="624"/>
      <c r="X9" s="624"/>
      <c r="Y9" s="625"/>
      <c r="Z9" s="626">
        <v>0.2</v>
      </c>
      <c r="AA9" s="626"/>
      <c r="AB9" s="626"/>
      <c r="AC9" s="626"/>
      <c r="AD9" s="627">
        <v>70956</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3149459</v>
      </c>
      <c r="BH9" s="624"/>
      <c r="BI9" s="624"/>
      <c r="BJ9" s="624"/>
      <c r="BK9" s="624"/>
      <c r="BL9" s="624"/>
      <c r="BM9" s="624"/>
      <c r="BN9" s="625"/>
      <c r="BO9" s="626">
        <v>32.6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3071463</v>
      </c>
      <c r="CS9" s="624"/>
      <c r="CT9" s="624"/>
      <c r="CU9" s="624"/>
      <c r="CV9" s="624"/>
      <c r="CW9" s="624"/>
      <c r="CX9" s="624"/>
      <c r="CY9" s="625"/>
      <c r="CZ9" s="626">
        <v>8.5</v>
      </c>
      <c r="DA9" s="626"/>
      <c r="DB9" s="626"/>
      <c r="DC9" s="626"/>
      <c r="DD9" s="632">
        <v>30356</v>
      </c>
      <c r="DE9" s="624"/>
      <c r="DF9" s="624"/>
      <c r="DG9" s="624"/>
      <c r="DH9" s="624"/>
      <c r="DI9" s="624"/>
      <c r="DJ9" s="624"/>
      <c r="DK9" s="624"/>
      <c r="DL9" s="624"/>
      <c r="DM9" s="624"/>
      <c r="DN9" s="624"/>
      <c r="DO9" s="624"/>
      <c r="DP9" s="625"/>
      <c r="DQ9" s="632">
        <v>2907093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212151</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32068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24596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1952155</v>
      </c>
      <c r="S11" s="624"/>
      <c r="T11" s="624"/>
      <c r="U11" s="624"/>
      <c r="V11" s="624"/>
      <c r="W11" s="624"/>
      <c r="X11" s="624"/>
      <c r="Y11" s="625"/>
      <c r="Z11" s="628">
        <v>5.2</v>
      </c>
      <c r="AA11" s="629"/>
      <c r="AB11" s="629"/>
      <c r="AC11" s="635"/>
      <c r="AD11" s="632">
        <v>1952155</v>
      </c>
      <c r="AE11" s="624"/>
      <c r="AF11" s="624"/>
      <c r="AG11" s="624"/>
      <c r="AH11" s="624"/>
      <c r="AI11" s="624"/>
      <c r="AJ11" s="624"/>
      <c r="AK11" s="625"/>
      <c r="AL11" s="628">
        <v>9.5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255426</v>
      </c>
      <c r="BH11" s="624"/>
      <c r="BI11" s="624"/>
      <c r="BJ11" s="624"/>
      <c r="BK11" s="624"/>
      <c r="BL11" s="624"/>
      <c r="BM11" s="624"/>
      <c r="BN11" s="625"/>
      <c r="BO11" s="626">
        <v>2.6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1364935</v>
      </c>
      <c r="CS11" s="624"/>
      <c r="CT11" s="624"/>
      <c r="CU11" s="624"/>
      <c r="CV11" s="624"/>
      <c r="CW11" s="624"/>
      <c r="CX11" s="624"/>
      <c r="CY11" s="625"/>
      <c r="CZ11" s="626">
        <v>3.8</v>
      </c>
      <c r="DA11" s="626"/>
      <c r="DB11" s="626"/>
      <c r="DC11" s="626"/>
      <c r="DD11" s="632">
        <v>311712</v>
      </c>
      <c r="DE11" s="624"/>
      <c r="DF11" s="624"/>
      <c r="DG11" s="624"/>
      <c r="DH11" s="624"/>
      <c r="DI11" s="624"/>
      <c r="DJ11" s="624"/>
      <c r="DK11" s="624"/>
      <c r="DL11" s="624"/>
      <c r="DM11" s="624"/>
      <c r="DN11" s="624"/>
      <c r="DO11" s="624"/>
      <c r="DP11" s="625"/>
      <c r="DQ11" s="632">
        <v>820137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34259</v>
      </c>
      <c r="S12" s="624"/>
      <c r="T12" s="624"/>
      <c r="U12" s="624"/>
      <c r="V12" s="624"/>
      <c r="W12" s="624"/>
      <c r="X12" s="624"/>
      <c r="Y12" s="625"/>
      <c r="Z12" s="626">
        <v>0.1</v>
      </c>
      <c r="AA12" s="626"/>
      <c r="AB12" s="626"/>
      <c r="AC12" s="626"/>
      <c r="AD12" s="627">
        <v>34259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4496335</v>
      </c>
      <c r="BH12" s="624"/>
      <c r="BI12" s="624"/>
      <c r="BJ12" s="624"/>
      <c r="BK12" s="624"/>
      <c r="BL12" s="624"/>
      <c r="BM12" s="624"/>
      <c r="BN12" s="625"/>
      <c r="BO12" s="626">
        <v>46.5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937996</v>
      </c>
      <c r="CS12" s="624"/>
      <c r="CT12" s="624"/>
      <c r="CU12" s="624"/>
      <c r="CV12" s="624"/>
      <c r="CW12" s="624"/>
      <c r="CX12" s="624"/>
      <c r="CY12" s="625"/>
      <c r="CZ12" s="626">
        <v>2.6</v>
      </c>
      <c r="DA12" s="626"/>
      <c r="DB12" s="626"/>
      <c r="DC12" s="626"/>
      <c r="DD12" s="632">
        <v>36103</v>
      </c>
      <c r="DE12" s="624"/>
      <c r="DF12" s="624"/>
      <c r="DG12" s="624"/>
      <c r="DH12" s="624"/>
      <c r="DI12" s="624"/>
      <c r="DJ12" s="624"/>
      <c r="DK12" s="624"/>
      <c r="DL12" s="624"/>
      <c r="DM12" s="624"/>
      <c r="DN12" s="624"/>
      <c r="DO12" s="624"/>
      <c r="DP12" s="625"/>
      <c r="DQ12" s="632">
        <v>678788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4471594</v>
      </c>
      <c r="BH13" s="624"/>
      <c r="BI13" s="624"/>
      <c r="BJ13" s="624"/>
      <c r="BK13" s="624"/>
      <c r="BL13" s="624"/>
      <c r="BM13" s="624"/>
      <c r="BN13" s="625"/>
      <c r="BO13" s="626">
        <v>46.2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3854299</v>
      </c>
      <c r="CS13" s="624"/>
      <c r="CT13" s="624"/>
      <c r="CU13" s="624"/>
      <c r="CV13" s="624"/>
      <c r="CW13" s="624"/>
      <c r="CX13" s="624"/>
      <c r="CY13" s="625"/>
      <c r="CZ13" s="626">
        <v>10.7</v>
      </c>
      <c r="DA13" s="626"/>
      <c r="DB13" s="626"/>
      <c r="DC13" s="626"/>
      <c r="DD13" s="632">
        <v>2595630</v>
      </c>
      <c r="DE13" s="624"/>
      <c r="DF13" s="624"/>
      <c r="DG13" s="624"/>
      <c r="DH13" s="624"/>
      <c r="DI13" s="624"/>
      <c r="DJ13" s="624"/>
      <c r="DK13" s="624"/>
      <c r="DL13" s="624"/>
      <c r="DM13" s="624"/>
      <c r="DN13" s="624"/>
      <c r="DO13" s="624"/>
      <c r="DP13" s="625"/>
      <c r="DQ13" s="632">
        <v>1280237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281483</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1334701</v>
      </c>
      <c r="CS14" s="624"/>
      <c r="CT14" s="624"/>
      <c r="CU14" s="624"/>
      <c r="CV14" s="624"/>
      <c r="CW14" s="624"/>
      <c r="CX14" s="624"/>
      <c r="CY14" s="625"/>
      <c r="CZ14" s="626">
        <v>3.7</v>
      </c>
      <c r="DA14" s="626"/>
      <c r="DB14" s="626"/>
      <c r="DC14" s="626"/>
      <c r="DD14" s="632">
        <v>167355</v>
      </c>
      <c r="DE14" s="624"/>
      <c r="DF14" s="624"/>
      <c r="DG14" s="624"/>
      <c r="DH14" s="624"/>
      <c r="DI14" s="624"/>
      <c r="DJ14" s="624"/>
      <c r="DK14" s="624"/>
      <c r="DL14" s="624"/>
      <c r="DM14" s="624"/>
      <c r="DN14" s="624"/>
      <c r="DO14" s="624"/>
      <c r="DP14" s="625"/>
      <c r="DQ14" s="632">
        <v>1149448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41623</v>
      </c>
      <c r="S15" s="624"/>
      <c r="T15" s="624"/>
      <c r="U15" s="624"/>
      <c r="V15" s="624"/>
      <c r="W15" s="624"/>
      <c r="X15" s="624"/>
      <c r="Y15" s="625"/>
      <c r="Z15" s="626">
        <v>0.1</v>
      </c>
      <c r="AA15" s="626"/>
      <c r="AB15" s="626"/>
      <c r="AC15" s="626"/>
      <c r="AD15" s="627">
        <v>41623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628167</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3764619</v>
      </c>
      <c r="CS15" s="624"/>
      <c r="CT15" s="624"/>
      <c r="CU15" s="624"/>
      <c r="CV15" s="624"/>
      <c r="CW15" s="624"/>
      <c r="CX15" s="624"/>
      <c r="CY15" s="625"/>
      <c r="CZ15" s="626">
        <v>10.5</v>
      </c>
      <c r="DA15" s="626"/>
      <c r="DB15" s="626"/>
      <c r="DC15" s="626"/>
      <c r="DD15" s="632">
        <v>455671</v>
      </c>
      <c r="DE15" s="624"/>
      <c r="DF15" s="624"/>
      <c r="DG15" s="624"/>
      <c r="DH15" s="624"/>
      <c r="DI15" s="624"/>
      <c r="DJ15" s="624"/>
      <c r="DK15" s="624"/>
      <c r="DL15" s="624"/>
      <c r="DM15" s="624"/>
      <c r="DN15" s="624"/>
      <c r="DO15" s="624"/>
      <c r="DP15" s="625"/>
      <c r="DQ15" s="632">
        <v>3095145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170819</v>
      </c>
      <c r="S16" s="624"/>
      <c r="T16" s="624"/>
      <c r="U16" s="624"/>
      <c r="V16" s="624"/>
      <c r="W16" s="624"/>
      <c r="X16" s="624"/>
      <c r="Y16" s="625"/>
      <c r="Z16" s="626">
        <v>0.5</v>
      </c>
      <c r="AA16" s="626"/>
      <c r="AB16" s="626"/>
      <c r="AC16" s="626"/>
      <c r="AD16" s="627">
        <v>170819</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440758</v>
      </c>
      <c r="S17" s="624"/>
      <c r="T17" s="624"/>
      <c r="U17" s="624"/>
      <c r="V17" s="624"/>
      <c r="W17" s="624"/>
      <c r="X17" s="624"/>
      <c r="Y17" s="625"/>
      <c r="Z17" s="626">
        <v>1.2</v>
      </c>
      <c r="AA17" s="626"/>
      <c r="AB17" s="626"/>
      <c r="AC17" s="626"/>
      <c r="AD17" s="627">
        <v>440758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3620325</v>
      </c>
      <c r="CS17" s="624"/>
      <c r="CT17" s="624"/>
      <c r="CU17" s="624"/>
      <c r="CV17" s="624"/>
      <c r="CW17" s="624"/>
      <c r="CX17" s="624"/>
      <c r="CY17" s="625"/>
      <c r="CZ17" s="626">
        <v>10.1</v>
      </c>
      <c r="DA17" s="626"/>
      <c r="DB17" s="626"/>
      <c r="DC17" s="626"/>
      <c r="DD17" s="632" t="s">
        <v>122</v>
      </c>
      <c r="DE17" s="624"/>
      <c r="DF17" s="624"/>
      <c r="DG17" s="624"/>
      <c r="DH17" s="624"/>
      <c r="DI17" s="624"/>
      <c r="DJ17" s="624"/>
      <c r="DK17" s="624"/>
      <c r="DL17" s="624"/>
      <c r="DM17" s="624"/>
      <c r="DN17" s="624"/>
      <c r="DO17" s="624"/>
      <c r="DP17" s="625"/>
      <c r="DQ17" s="632">
        <v>3499291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94522</v>
      </c>
      <c r="S18" s="624"/>
      <c r="T18" s="624"/>
      <c r="U18" s="624"/>
      <c r="V18" s="624"/>
      <c r="W18" s="624"/>
      <c r="X18" s="624"/>
      <c r="Y18" s="625"/>
      <c r="Z18" s="626">
        <v>0.3</v>
      </c>
      <c r="AA18" s="626"/>
      <c r="AB18" s="626"/>
      <c r="AC18" s="626"/>
      <c r="AD18" s="627">
        <v>94522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323640</v>
      </c>
      <c r="S19" s="624"/>
      <c r="T19" s="624"/>
      <c r="U19" s="624"/>
      <c r="V19" s="624"/>
      <c r="W19" s="624"/>
      <c r="X19" s="624"/>
      <c r="Y19" s="625"/>
      <c r="Z19" s="626">
        <v>0.9</v>
      </c>
      <c r="AA19" s="626"/>
      <c r="AB19" s="626"/>
      <c r="AC19" s="626"/>
      <c r="AD19" s="627">
        <v>323640</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534823</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22596</v>
      </c>
      <c r="S20" s="624"/>
      <c r="T20" s="624"/>
      <c r="U20" s="624"/>
      <c r="V20" s="624"/>
      <c r="W20" s="624"/>
      <c r="X20" s="624"/>
      <c r="Y20" s="625"/>
      <c r="Z20" s="626">
        <v>0.1</v>
      </c>
      <c r="AA20" s="626"/>
      <c r="AB20" s="626"/>
      <c r="AC20" s="626"/>
      <c r="AD20" s="627">
        <v>22596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534823</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35930326</v>
      </c>
      <c r="CS20" s="624"/>
      <c r="CT20" s="624"/>
      <c r="CU20" s="624"/>
      <c r="CV20" s="624"/>
      <c r="CW20" s="624"/>
      <c r="CX20" s="624"/>
      <c r="CY20" s="625"/>
      <c r="CZ20" s="626">
        <v>100</v>
      </c>
      <c r="DA20" s="626"/>
      <c r="DB20" s="626"/>
      <c r="DC20" s="626"/>
      <c r="DD20" s="632">
        <v>3627798</v>
      </c>
      <c r="DE20" s="624"/>
      <c r="DF20" s="624"/>
      <c r="DG20" s="624"/>
      <c r="DH20" s="624"/>
      <c r="DI20" s="624"/>
      <c r="DJ20" s="624"/>
      <c r="DK20" s="624"/>
      <c r="DL20" s="624"/>
      <c r="DM20" s="624"/>
      <c r="DN20" s="624"/>
      <c r="DO20" s="624"/>
      <c r="DP20" s="625"/>
      <c r="DQ20" s="632">
        <v>24396268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8936398</v>
      </c>
      <c r="S21" s="624"/>
      <c r="T21" s="624"/>
      <c r="U21" s="624"/>
      <c r="V21" s="624"/>
      <c r="W21" s="624"/>
      <c r="X21" s="624"/>
      <c r="Y21" s="625"/>
      <c r="Z21" s="626">
        <v>23.8</v>
      </c>
      <c r="AA21" s="626"/>
      <c r="AB21" s="626"/>
      <c r="AC21" s="626"/>
      <c r="AD21" s="627">
        <v>7982485</v>
      </c>
      <c r="AE21" s="627"/>
      <c r="AF21" s="627"/>
      <c r="AG21" s="627"/>
      <c r="AH21" s="627"/>
      <c r="AI21" s="627"/>
      <c r="AJ21" s="627"/>
      <c r="AK21" s="627"/>
      <c r="AL21" s="628">
        <v>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2059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7982485</v>
      </c>
      <c r="S22" s="624"/>
      <c r="T22" s="624"/>
      <c r="U22" s="624"/>
      <c r="V22" s="624"/>
      <c r="W22" s="624"/>
      <c r="X22" s="624"/>
      <c r="Y22" s="625"/>
      <c r="Z22" s="626">
        <v>21.3</v>
      </c>
      <c r="AA22" s="626"/>
      <c r="AB22" s="626"/>
      <c r="AC22" s="626"/>
      <c r="AD22" s="627">
        <v>7982485</v>
      </c>
      <c r="AE22" s="627"/>
      <c r="AF22" s="627"/>
      <c r="AG22" s="627"/>
      <c r="AH22" s="627"/>
      <c r="AI22" s="627"/>
      <c r="AJ22" s="627"/>
      <c r="AK22" s="627"/>
      <c r="AL22" s="628">
        <v>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815880</v>
      </c>
      <c r="S23" s="624"/>
      <c r="T23" s="624"/>
      <c r="U23" s="624"/>
      <c r="V23" s="624"/>
      <c r="W23" s="624"/>
      <c r="X23" s="624"/>
      <c r="Y23" s="625"/>
      <c r="Z23" s="626">
        <v>2.2000000000000002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532764</v>
      </c>
      <c r="BH23" s="624"/>
      <c r="BI23" s="624"/>
      <c r="BJ23" s="624"/>
      <c r="BK23" s="624"/>
      <c r="BL23" s="624"/>
      <c r="BM23" s="624"/>
      <c r="BN23" s="625"/>
      <c r="BO23" s="626">
        <v>5.5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138033</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18583812</v>
      </c>
      <c r="CS24" s="613"/>
      <c r="CT24" s="613"/>
      <c r="CU24" s="613"/>
      <c r="CV24" s="613"/>
      <c r="CW24" s="613"/>
      <c r="CX24" s="613"/>
      <c r="CY24" s="614"/>
      <c r="CZ24" s="617">
        <v>51.7</v>
      </c>
      <c r="DA24" s="618"/>
      <c r="DB24" s="618"/>
      <c r="DC24" s="634"/>
      <c r="DD24" s="658">
        <v>12751505</v>
      </c>
      <c r="DE24" s="613"/>
      <c r="DF24" s="613"/>
      <c r="DG24" s="613"/>
      <c r="DH24" s="613"/>
      <c r="DI24" s="613"/>
      <c r="DJ24" s="613"/>
      <c r="DK24" s="614"/>
      <c r="DL24" s="658">
        <v>11422957</v>
      </c>
      <c r="DM24" s="613"/>
      <c r="DN24" s="613"/>
      <c r="DO24" s="613"/>
      <c r="DP24" s="613"/>
      <c r="DQ24" s="613"/>
      <c r="DR24" s="613"/>
      <c r="DS24" s="613"/>
      <c r="DT24" s="613"/>
      <c r="DU24" s="613"/>
      <c r="DV24" s="614"/>
      <c r="DW24" s="617">
        <v>55.5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21856619</v>
      </c>
      <c r="S25" s="624"/>
      <c r="T25" s="624"/>
      <c r="U25" s="624"/>
      <c r="V25" s="624"/>
      <c r="W25" s="624"/>
      <c r="X25" s="624"/>
      <c r="Y25" s="625"/>
      <c r="Z25" s="626">
        <v>58.3</v>
      </c>
      <c r="AA25" s="626"/>
      <c r="AB25" s="626"/>
      <c r="AC25" s="626"/>
      <c r="AD25" s="627">
        <v>20369942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6244145</v>
      </c>
      <c r="CS25" s="655"/>
      <c r="CT25" s="655"/>
      <c r="CU25" s="655"/>
      <c r="CV25" s="655"/>
      <c r="CW25" s="655"/>
      <c r="CX25" s="655"/>
      <c r="CY25" s="656"/>
      <c r="CZ25" s="628">
        <v>17.399999999999999</v>
      </c>
      <c r="DA25" s="653"/>
      <c r="DB25" s="653"/>
      <c r="DC25" s="657"/>
      <c r="DD25" s="632">
        <v>5927736</v>
      </c>
      <c r="DE25" s="655"/>
      <c r="DF25" s="655"/>
      <c r="DG25" s="655"/>
      <c r="DH25" s="655"/>
      <c r="DI25" s="655"/>
      <c r="DJ25" s="655"/>
      <c r="DK25" s="656"/>
      <c r="DL25" s="632">
        <v>5713651</v>
      </c>
      <c r="DM25" s="655"/>
      <c r="DN25" s="655"/>
      <c r="DO25" s="655"/>
      <c r="DP25" s="655"/>
      <c r="DQ25" s="655"/>
      <c r="DR25" s="655"/>
      <c r="DS25" s="655"/>
      <c r="DT25" s="655"/>
      <c r="DU25" s="655"/>
      <c r="DV25" s="656"/>
      <c r="DW25" s="628">
        <v>27.8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8779</v>
      </c>
      <c r="S26" s="624"/>
      <c r="T26" s="624"/>
      <c r="U26" s="624"/>
      <c r="V26" s="624"/>
      <c r="W26" s="624"/>
      <c r="X26" s="624"/>
      <c r="Y26" s="625"/>
      <c r="Z26" s="626">
        <v>0</v>
      </c>
      <c r="AA26" s="626"/>
      <c r="AB26" s="626"/>
      <c r="AC26" s="626"/>
      <c r="AD26" s="627">
        <v>8779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3272218</v>
      </c>
      <c r="CS26" s="624"/>
      <c r="CT26" s="624"/>
      <c r="CU26" s="624"/>
      <c r="CV26" s="624"/>
      <c r="CW26" s="624"/>
      <c r="CX26" s="624"/>
      <c r="CY26" s="625"/>
      <c r="CZ26" s="628">
        <v>9.1</v>
      </c>
      <c r="DA26" s="653"/>
      <c r="DB26" s="653"/>
      <c r="DC26" s="657"/>
      <c r="DD26" s="632">
        <v>3142250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56197</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9673835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8719342</v>
      </c>
      <c r="CS27" s="655"/>
      <c r="CT27" s="655"/>
      <c r="CU27" s="655"/>
      <c r="CV27" s="655"/>
      <c r="CW27" s="655"/>
      <c r="CX27" s="655"/>
      <c r="CY27" s="656"/>
      <c r="CZ27" s="628">
        <v>24.3</v>
      </c>
      <c r="DA27" s="653"/>
      <c r="DB27" s="653"/>
      <c r="DC27" s="657"/>
      <c r="DD27" s="632">
        <v>3324478</v>
      </c>
      <c r="DE27" s="655"/>
      <c r="DF27" s="655"/>
      <c r="DG27" s="655"/>
      <c r="DH27" s="655"/>
      <c r="DI27" s="655"/>
      <c r="DJ27" s="655"/>
      <c r="DK27" s="656"/>
      <c r="DL27" s="632">
        <v>2210015</v>
      </c>
      <c r="DM27" s="655"/>
      <c r="DN27" s="655"/>
      <c r="DO27" s="655"/>
      <c r="DP27" s="655"/>
      <c r="DQ27" s="655"/>
      <c r="DR27" s="655"/>
      <c r="DS27" s="655"/>
      <c r="DT27" s="655"/>
      <c r="DU27" s="655"/>
      <c r="DV27" s="656"/>
      <c r="DW27" s="628">
        <v>10.7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381168</v>
      </c>
      <c r="S28" s="624"/>
      <c r="T28" s="624"/>
      <c r="U28" s="624"/>
      <c r="V28" s="624"/>
      <c r="W28" s="624"/>
      <c r="X28" s="624"/>
      <c r="Y28" s="625"/>
      <c r="Z28" s="626">
        <v>1</v>
      </c>
      <c r="AA28" s="626"/>
      <c r="AB28" s="626"/>
      <c r="AC28" s="626"/>
      <c r="AD28" s="627">
        <v>25031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3620325</v>
      </c>
      <c r="CS28" s="624"/>
      <c r="CT28" s="624"/>
      <c r="CU28" s="624"/>
      <c r="CV28" s="624"/>
      <c r="CW28" s="624"/>
      <c r="CX28" s="624"/>
      <c r="CY28" s="625"/>
      <c r="CZ28" s="628">
        <v>10.1</v>
      </c>
      <c r="DA28" s="653"/>
      <c r="DB28" s="653"/>
      <c r="DC28" s="657"/>
      <c r="DD28" s="632">
        <v>3499291</v>
      </c>
      <c r="DE28" s="624"/>
      <c r="DF28" s="624"/>
      <c r="DG28" s="624"/>
      <c r="DH28" s="624"/>
      <c r="DI28" s="624"/>
      <c r="DJ28" s="624"/>
      <c r="DK28" s="625"/>
      <c r="DL28" s="632">
        <v>3499291</v>
      </c>
      <c r="DM28" s="624"/>
      <c r="DN28" s="624"/>
      <c r="DO28" s="624"/>
      <c r="DP28" s="624"/>
      <c r="DQ28" s="624"/>
      <c r="DR28" s="624"/>
      <c r="DS28" s="624"/>
      <c r="DT28" s="624"/>
      <c r="DU28" s="624"/>
      <c r="DV28" s="625"/>
      <c r="DW28" s="628">
        <v>17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41699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3620325</v>
      </c>
      <c r="CS29" s="655"/>
      <c r="CT29" s="655"/>
      <c r="CU29" s="655"/>
      <c r="CV29" s="655"/>
      <c r="CW29" s="655"/>
      <c r="CX29" s="655"/>
      <c r="CY29" s="656"/>
      <c r="CZ29" s="628">
        <v>10.1</v>
      </c>
      <c r="DA29" s="653"/>
      <c r="DB29" s="653"/>
      <c r="DC29" s="657"/>
      <c r="DD29" s="632">
        <v>3499291</v>
      </c>
      <c r="DE29" s="655"/>
      <c r="DF29" s="655"/>
      <c r="DG29" s="655"/>
      <c r="DH29" s="655"/>
      <c r="DI29" s="655"/>
      <c r="DJ29" s="655"/>
      <c r="DK29" s="656"/>
      <c r="DL29" s="632">
        <v>3499291</v>
      </c>
      <c r="DM29" s="655"/>
      <c r="DN29" s="655"/>
      <c r="DO29" s="655"/>
      <c r="DP29" s="655"/>
      <c r="DQ29" s="655"/>
      <c r="DR29" s="655"/>
      <c r="DS29" s="655"/>
      <c r="DT29" s="655"/>
      <c r="DU29" s="655"/>
      <c r="DV29" s="656"/>
      <c r="DW29" s="628">
        <v>17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6665933</v>
      </c>
      <c r="S30" s="624"/>
      <c r="T30" s="624"/>
      <c r="U30" s="624"/>
      <c r="V30" s="624"/>
      <c r="W30" s="624"/>
      <c r="X30" s="624"/>
      <c r="Y30" s="625"/>
      <c r="Z30" s="626">
        <v>17.8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3496352</v>
      </c>
      <c r="CS30" s="624"/>
      <c r="CT30" s="624"/>
      <c r="CU30" s="624"/>
      <c r="CV30" s="624"/>
      <c r="CW30" s="624"/>
      <c r="CX30" s="624"/>
      <c r="CY30" s="625"/>
      <c r="CZ30" s="628">
        <v>9.6999999999999993</v>
      </c>
      <c r="DA30" s="653"/>
      <c r="DB30" s="653"/>
      <c r="DC30" s="657"/>
      <c r="DD30" s="632">
        <v>3377952</v>
      </c>
      <c r="DE30" s="624"/>
      <c r="DF30" s="624"/>
      <c r="DG30" s="624"/>
      <c r="DH30" s="624"/>
      <c r="DI30" s="624"/>
      <c r="DJ30" s="624"/>
      <c r="DK30" s="625"/>
      <c r="DL30" s="632">
        <v>3377952</v>
      </c>
      <c r="DM30" s="624"/>
      <c r="DN30" s="624"/>
      <c r="DO30" s="624"/>
      <c r="DP30" s="624"/>
      <c r="DQ30" s="624"/>
      <c r="DR30" s="624"/>
      <c r="DS30" s="624"/>
      <c r="DT30" s="624"/>
      <c r="DU30" s="624"/>
      <c r="DV30" s="625"/>
      <c r="DW30" s="628">
        <v>16.399999999999999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98.9</v>
      </c>
      <c r="BN31" s="667"/>
      <c r="BO31" s="667"/>
      <c r="BP31" s="667"/>
      <c r="BQ31" s="668"/>
      <c r="BR31" s="679">
        <v>99.5</v>
      </c>
      <c r="BS31" s="667"/>
      <c r="BT31" s="667"/>
      <c r="BU31" s="667"/>
      <c r="BV31" s="667"/>
      <c r="BW31" s="667"/>
      <c r="BX31" s="618">
        <v>99</v>
      </c>
      <c r="BY31" s="667"/>
      <c r="BZ31" s="667"/>
      <c r="CA31" s="667"/>
      <c r="CB31" s="668"/>
      <c r="CD31" s="661"/>
      <c r="CE31" s="662"/>
      <c r="CF31" s="620" t="s">
        <v>300</v>
      </c>
      <c r="CG31" s="621"/>
      <c r="CH31" s="621"/>
      <c r="CI31" s="621"/>
      <c r="CJ31" s="621"/>
      <c r="CK31" s="621"/>
      <c r="CL31" s="621"/>
      <c r="CM31" s="621"/>
      <c r="CN31" s="621"/>
      <c r="CO31" s="621"/>
      <c r="CP31" s="621"/>
      <c r="CQ31" s="622"/>
      <c r="CR31" s="623">
        <v>123973</v>
      </c>
      <c r="CS31" s="655"/>
      <c r="CT31" s="655"/>
      <c r="CU31" s="655"/>
      <c r="CV31" s="655"/>
      <c r="CW31" s="655"/>
      <c r="CX31" s="655"/>
      <c r="CY31" s="656"/>
      <c r="CZ31" s="628">
        <v>0.3</v>
      </c>
      <c r="DA31" s="653"/>
      <c r="DB31" s="653"/>
      <c r="DC31" s="657"/>
      <c r="DD31" s="632">
        <v>121339</v>
      </c>
      <c r="DE31" s="655"/>
      <c r="DF31" s="655"/>
      <c r="DG31" s="655"/>
      <c r="DH31" s="655"/>
      <c r="DI31" s="655"/>
      <c r="DJ31" s="655"/>
      <c r="DK31" s="656"/>
      <c r="DL31" s="632">
        <v>121339</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2766388</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99</v>
      </c>
      <c r="BN32" s="655"/>
      <c r="BO32" s="655"/>
      <c r="BP32" s="655"/>
      <c r="BQ32" s="678"/>
      <c r="BR32" s="680">
        <v>99.6</v>
      </c>
      <c r="BS32" s="655"/>
      <c r="BT32" s="655"/>
      <c r="BU32" s="655"/>
      <c r="BV32" s="655"/>
      <c r="BW32" s="655"/>
      <c r="BX32" s="629">
        <v>99.2</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159441</v>
      </c>
      <c r="S33" s="624"/>
      <c r="T33" s="624"/>
      <c r="U33" s="624"/>
      <c r="V33" s="624"/>
      <c r="W33" s="624"/>
      <c r="X33" s="624"/>
      <c r="Y33" s="625"/>
      <c r="Z33" s="626">
        <v>0.4</v>
      </c>
      <c r="AA33" s="626"/>
      <c r="AB33" s="626"/>
      <c r="AC33" s="626"/>
      <c r="AD33" s="627">
        <v>29369</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98.7</v>
      </c>
      <c r="BN33" s="682"/>
      <c r="BO33" s="682"/>
      <c r="BP33" s="682"/>
      <c r="BQ33" s="684"/>
      <c r="BR33" s="681">
        <v>99.4</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13718716</v>
      </c>
      <c r="CS33" s="655"/>
      <c r="CT33" s="655"/>
      <c r="CU33" s="655"/>
      <c r="CV33" s="655"/>
      <c r="CW33" s="655"/>
      <c r="CX33" s="655"/>
      <c r="CY33" s="656"/>
      <c r="CZ33" s="628">
        <v>38.200000000000003</v>
      </c>
      <c r="DA33" s="653"/>
      <c r="DB33" s="653"/>
      <c r="DC33" s="657"/>
      <c r="DD33" s="632">
        <v>11255591</v>
      </c>
      <c r="DE33" s="655"/>
      <c r="DF33" s="655"/>
      <c r="DG33" s="655"/>
      <c r="DH33" s="655"/>
      <c r="DI33" s="655"/>
      <c r="DJ33" s="655"/>
      <c r="DK33" s="656"/>
      <c r="DL33" s="632">
        <v>9387686</v>
      </c>
      <c r="DM33" s="655"/>
      <c r="DN33" s="655"/>
      <c r="DO33" s="655"/>
      <c r="DP33" s="655"/>
      <c r="DQ33" s="655"/>
      <c r="DR33" s="655"/>
      <c r="DS33" s="655"/>
      <c r="DT33" s="655"/>
      <c r="DU33" s="655"/>
      <c r="DV33" s="656"/>
      <c r="DW33" s="628">
        <v>45.6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119268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4881570</v>
      </c>
      <c r="CS34" s="624"/>
      <c r="CT34" s="624"/>
      <c r="CU34" s="624"/>
      <c r="CV34" s="624"/>
      <c r="CW34" s="624"/>
      <c r="CX34" s="624"/>
      <c r="CY34" s="625"/>
      <c r="CZ34" s="628">
        <v>13.6</v>
      </c>
      <c r="DA34" s="653"/>
      <c r="DB34" s="653"/>
      <c r="DC34" s="657"/>
      <c r="DD34" s="632">
        <v>3857010</v>
      </c>
      <c r="DE34" s="624"/>
      <c r="DF34" s="624"/>
      <c r="DG34" s="624"/>
      <c r="DH34" s="624"/>
      <c r="DI34" s="624"/>
      <c r="DJ34" s="624"/>
      <c r="DK34" s="625"/>
      <c r="DL34" s="632">
        <v>3342988</v>
      </c>
      <c r="DM34" s="624"/>
      <c r="DN34" s="624"/>
      <c r="DO34" s="624"/>
      <c r="DP34" s="624"/>
      <c r="DQ34" s="624"/>
      <c r="DR34" s="624"/>
      <c r="DS34" s="624"/>
      <c r="DT34" s="624"/>
      <c r="DU34" s="624"/>
      <c r="DV34" s="625"/>
      <c r="DW34" s="628">
        <v>16.3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1645133</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469934</v>
      </c>
      <c r="CS35" s="655"/>
      <c r="CT35" s="655"/>
      <c r="CU35" s="655"/>
      <c r="CV35" s="655"/>
      <c r="CW35" s="655"/>
      <c r="CX35" s="655"/>
      <c r="CY35" s="656"/>
      <c r="CZ35" s="628">
        <v>1.3</v>
      </c>
      <c r="DA35" s="653"/>
      <c r="DB35" s="653"/>
      <c r="DC35" s="657"/>
      <c r="DD35" s="632">
        <v>335036</v>
      </c>
      <c r="DE35" s="655"/>
      <c r="DF35" s="655"/>
      <c r="DG35" s="655"/>
      <c r="DH35" s="655"/>
      <c r="DI35" s="655"/>
      <c r="DJ35" s="655"/>
      <c r="DK35" s="656"/>
      <c r="DL35" s="632">
        <v>275470</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1175562</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4337146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562214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4951011</v>
      </c>
      <c r="CS36" s="624"/>
      <c r="CT36" s="624"/>
      <c r="CU36" s="624"/>
      <c r="CV36" s="624"/>
      <c r="CW36" s="624"/>
      <c r="CX36" s="624"/>
      <c r="CY36" s="625"/>
      <c r="CZ36" s="628">
        <v>13.8</v>
      </c>
      <c r="DA36" s="653"/>
      <c r="DB36" s="653"/>
      <c r="DC36" s="657"/>
      <c r="DD36" s="632">
        <v>4535234</v>
      </c>
      <c r="DE36" s="624"/>
      <c r="DF36" s="624"/>
      <c r="DG36" s="624"/>
      <c r="DH36" s="624"/>
      <c r="DI36" s="624"/>
      <c r="DJ36" s="624"/>
      <c r="DK36" s="625"/>
      <c r="DL36" s="632">
        <v>3652841</v>
      </c>
      <c r="DM36" s="624"/>
      <c r="DN36" s="624"/>
      <c r="DO36" s="624"/>
      <c r="DP36" s="624"/>
      <c r="DQ36" s="624"/>
      <c r="DR36" s="624"/>
      <c r="DS36" s="624"/>
      <c r="DT36" s="624"/>
      <c r="DU36" s="624"/>
      <c r="DV36" s="625"/>
      <c r="DW36" s="628">
        <v>17.8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649875</v>
      </c>
      <c r="S37" s="624"/>
      <c r="T37" s="624"/>
      <c r="U37" s="624"/>
      <c r="V37" s="624"/>
      <c r="W37" s="624"/>
      <c r="X37" s="624"/>
      <c r="Y37" s="625"/>
      <c r="Z37" s="626">
        <v>1.7</v>
      </c>
      <c r="AA37" s="626"/>
      <c r="AB37" s="626"/>
      <c r="AC37" s="626"/>
      <c r="AD37" s="627">
        <v>55216</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823640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547214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1820678</v>
      </c>
      <c r="CS37" s="655"/>
      <c r="CT37" s="655"/>
      <c r="CU37" s="655"/>
      <c r="CV37" s="655"/>
      <c r="CW37" s="655"/>
      <c r="CX37" s="655"/>
      <c r="CY37" s="656"/>
      <c r="CZ37" s="628">
        <v>5.0999999999999996</v>
      </c>
      <c r="DA37" s="653"/>
      <c r="DB37" s="653"/>
      <c r="DC37" s="657"/>
      <c r="DD37" s="632">
        <v>1819786</v>
      </c>
      <c r="DE37" s="655"/>
      <c r="DF37" s="655"/>
      <c r="DG37" s="655"/>
      <c r="DH37" s="655"/>
      <c r="DI37" s="655"/>
      <c r="DJ37" s="655"/>
      <c r="DK37" s="656"/>
      <c r="DL37" s="632">
        <v>1778100</v>
      </c>
      <c r="DM37" s="655"/>
      <c r="DN37" s="655"/>
      <c r="DO37" s="655"/>
      <c r="DP37" s="655"/>
      <c r="DQ37" s="655"/>
      <c r="DR37" s="655"/>
      <c r="DS37" s="655"/>
      <c r="DT37" s="655"/>
      <c r="DU37" s="655"/>
      <c r="DV37" s="656"/>
      <c r="DW37" s="628">
        <v>8.6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1981100</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788555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9102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2712132</v>
      </c>
      <c r="CS38" s="624"/>
      <c r="CT38" s="624"/>
      <c r="CU38" s="624"/>
      <c r="CV38" s="624"/>
      <c r="CW38" s="624"/>
      <c r="CX38" s="624"/>
      <c r="CY38" s="625"/>
      <c r="CZ38" s="628">
        <v>7.5</v>
      </c>
      <c r="DA38" s="653"/>
      <c r="DB38" s="653"/>
      <c r="DC38" s="657"/>
      <c r="DD38" s="632">
        <v>2137464</v>
      </c>
      <c r="DE38" s="624"/>
      <c r="DF38" s="624"/>
      <c r="DG38" s="624"/>
      <c r="DH38" s="624"/>
      <c r="DI38" s="624"/>
      <c r="DJ38" s="624"/>
      <c r="DK38" s="625"/>
      <c r="DL38" s="632">
        <v>2114887</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15547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13845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261794</v>
      </c>
      <c r="CS39" s="655"/>
      <c r="CT39" s="655"/>
      <c r="CU39" s="655"/>
      <c r="CV39" s="655"/>
      <c r="CW39" s="655"/>
      <c r="CX39" s="655"/>
      <c r="CY39" s="656"/>
      <c r="CZ39" s="628">
        <v>0.7</v>
      </c>
      <c r="DA39" s="653"/>
      <c r="DB39" s="653"/>
      <c r="DC39" s="657"/>
      <c r="DD39" s="632">
        <v>148572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77200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442275</v>
      </c>
      <c r="CS40" s="624"/>
      <c r="CT40" s="624"/>
      <c r="CU40" s="624"/>
      <c r="CV40" s="624"/>
      <c r="CW40" s="624"/>
      <c r="CX40" s="624"/>
      <c r="CY40" s="625"/>
      <c r="CZ40" s="628">
        <v>1.2</v>
      </c>
      <c r="DA40" s="653"/>
      <c r="DB40" s="653"/>
      <c r="DC40" s="657"/>
      <c r="DD40" s="632">
        <v>242275</v>
      </c>
      <c r="DE40" s="624"/>
      <c r="DF40" s="624"/>
      <c r="DG40" s="624"/>
      <c r="DH40" s="624"/>
      <c r="DI40" s="624"/>
      <c r="DJ40" s="624"/>
      <c r="DK40" s="625"/>
      <c r="DL40" s="632">
        <v>1500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37507162</v>
      </c>
      <c r="S41" s="696"/>
      <c r="T41" s="696"/>
      <c r="U41" s="696"/>
      <c r="V41" s="696"/>
      <c r="W41" s="696"/>
      <c r="X41" s="696"/>
      <c r="Y41" s="700"/>
      <c r="Z41" s="701">
        <v>100</v>
      </c>
      <c r="AA41" s="701"/>
      <c r="AB41" s="701"/>
      <c r="AC41" s="701"/>
      <c r="AD41" s="702">
        <v>20488337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621797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2087607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3627798</v>
      </c>
      <c r="CS42" s="655"/>
      <c r="CT42" s="655"/>
      <c r="CU42" s="655"/>
      <c r="CV42" s="655"/>
      <c r="CW42" s="655"/>
      <c r="CX42" s="655"/>
      <c r="CY42" s="656"/>
      <c r="CZ42" s="628">
        <v>10.1</v>
      </c>
      <c r="DA42" s="653"/>
      <c r="DB42" s="653"/>
      <c r="DC42" s="657"/>
      <c r="DD42" s="632">
        <v>389172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196976</v>
      </c>
      <c r="CS43" s="655"/>
      <c r="CT43" s="655"/>
      <c r="CU43" s="655"/>
      <c r="CV43" s="655"/>
      <c r="CW43" s="655"/>
      <c r="CX43" s="655"/>
      <c r="CY43" s="656"/>
      <c r="CZ43" s="628">
        <v>0.5</v>
      </c>
      <c r="DA43" s="653"/>
      <c r="DB43" s="653"/>
      <c r="DC43" s="657"/>
      <c r="DD43" s="632">
        <v>196974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3627798</v>
      </c>
      <c r="CS44" s="624"/>
      <c r="CT44" s="624"/>
      <c r="CU44" s="624"/>
      <c r="CV44" s="624"/>
      <c r="CW44" s="624"/>
      <c r="CX44" s="624"/>
      <c r="CY44" s="625"/>
      <c r="CZ44" s="628">
        <v>10.1</v>
      </c>
      <c r="DA44" s="629"/>
      <c r="DB44" s="629"/>
      <c r="DC44" s="635"/>
      <c r="DD44" s="632">
        <v>389172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2058453</v>
      </c>
      <c r="CS45" s="655"/>
      <c r="CT45" s="655"/>
      <c r="CU45" s="655"/>
      <c r="CV45" s="655"/>
      <c r="CW45" s="655"/>
      <c r="CX45" s="655"/>
      <c r="CY45" s="656"/>
      <c r="CZ45" s="628">
        <v>5.7</v>
      </c>
      <c r="DA45" s="653"/>
      <c r="DB45" s="653"/>
      <c r="DC45" s="657"/>
      <c r="DD45" s="632">
        <v>59491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1542430</v>
      </c>
      <c r="CS46" s="624"/>
      <c r="CT46" s="624"/>
      <c r="CU46" s="624"/>
      <c r="CV46" s="624"/>
      <c r="CW46" s="624"/>
      <c r="CX46" s="624"/>
      <c r="CY46" s="625"/>
      <c r="CZ46" s="628">
        <v>4.3</v>
      </c>
      <c r="DA46" s="629"/>
      <c r="DB46" s="629"/>
      <c r="DC46" s="635"/>
      <c r="DD46" s="632">
        <v>327066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35930326</v>
      </c>
      <c r="CS49" s="682"/>
      <c r="CT49" s="682"/>
      <c r="CU49" s="682"/>
      <c r="CV49" s="682"/>
      <c r="CW49" s="682"/>
      <c r="CX49" s="682"/>
      <c r="CY49" s="711"/>
      <c r="CZ49" s="703">
        <v>100</v>
      </c>
      <c r="DA49" s="712"/>
      <c r="DB49" s="712"/>
      <c r="DC49" s="713"/>
      <c r="DD49" s="714">
        <v>24396268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NM6FvBouk0+E6mfFNpwpPbYUlQuGM9Wpc8UoI0z95Z0Bzrra3p7mL5T5D1jfVNSWKpcKqNSqc3hOQEZiCWu8A==" saltValue="8q+RE0bemLojdn2BiCrc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37598</v>
      </c>
      <c r="R7" s="753"/>
      <c r="S7" s="753"/>
      <c r="T7" s="753"/>
      <c r="U7" s="753"/>
      <c r="V7" s="753">
        <v>36021</v>
      </c>
      <c r="W7" s="753"/>
      <c r="X7" s="753"/>
      <c r="Y7" s="753"/>
      <c r="Z7" s="753"/>
      <c r="AA7" s="753">
        <v>1577</v>
      </c>
      <c r="AB7" s="753"/>
      <c r="AC7" s="753"/>
      <c r="AD7" s="753"/>
      <c r="AE7" s="754"/>
      <c r="AF7" s="755">
        <v>1348</v>
      </c>
      <c r="AG7" s="756"/>
      <c r="AH7" s="756"/>
      <c r="AI7" s="756"/>
      <c r="AJ7" s="757"/>
      <c r="AK7" s="758">
        <v>1748</v>
      </c>
      <c r="AL7" s="759"/>
      <c r="AM7" s="759"/>
      <c r="AN7" s="759"/>
      <c r="AO7" s="759"/>
      <c r="AP7" s="759">
        <v>39672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-2</v>
      </c>
      <c r="CI7" s="744"/>
      <c r="CJ7" s="744"/>
      <c r="CK7" s="744"/>
      <c r="CL7" s="745"/>
      <c r="CM7" s="743">
        <v>68</v>
      </c>
      <c r="CN7" s="744"/>
      <c r="CO7" s="744"/>
      <c r="CP7" s="744"/>
      <c r="CQ7" s="745"/>
      <c r="CR7" s="743">
        <v>5</v>
      </c>
      <c r="CS7" s="744"/>
      <c r="CT7" s="744"/>
      <c r="CU7" s="744"/>
      <c r="CV7" s="745"/>
      <c r="CW7" s="743" t="s">
        <v>577</v>
      </c>
      <c r="CX7" s="744"/>
      <c r="CY7" s="744"/>
      <c r="CZ7" s="744"/>
      <c r="DA7" s="745"/>
      <c r="DB7" s="743" t="s">
        <v>577</v>
      </c>
      <c r="DC7" s="744"/>
      <c r="DD7" s="744"/>
      <c r="DE7" s="744"/>
      <c r="DF7" s="745"/>
      <c r="DG7" s="743" t="s">
        <v>577</v>
      </c>
      <c r="DH7" s="744"/>
      <c r="DI7" s="744"/>
      <c r="DJ7" s="744"/>
      <c r="DK7" s="745"/>
      <c r="DL7" s="743" t="s">
        <v>577</v>
      </c>
      <c r="DM7" s="744"/>
      <c r="DN7" s="744"/>
      <c r="DO7" s="744"/>
      <c r="DP7" s="745"/>
      <c r="DQ7" s="743" t="s">
        <v>577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27</v>
      </c>
      <c r="R8" s="784"/>
      <c r="S8" s="784"/>
      <c r="T8" s="784"/>
      <c r="U8" s="784"/>
      <c r="V8" s="784">
        <v>26</v>
      </c>
      <c r="W8" s="784"/>
      <c r="X8" s="784"/>
      <c r="Y8" s="784"/>
      <c r="Z8" s="784"/>
      <c r="AA8" s="784">
        <v>0</v>
      </c>
      <c r="AB8" s="784"/>
      <c r="AC8" s="784"/>
      <c r="AD8" s="784"/>
      <c r="AE8" s="785"/>
      <c r="AF8" s="786">
        <v>0</v>
      </c>
      <c r="AG8" s="787"/>
      <c r="AH8" s="787"/>
      <c r="AI8" s="787"/>
      <c r="AJ8" s="788"/>
      <c r="AK8" s="769">
        <v>3</v>
      </c>
      <c r="AL8" s="770"/>
      <c r="AM8" s="770"/>
      <c r="AN8" s="770"/>
      <c r="AO8" s="770"/>
      <c r="AP8" s="770">
        <v>12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-13</v>
      </c>
      <c r="CI8" s="777"/>
      <c r="CJ8" s="777"/>
      <c r="CK8" s="777"/>
      <c r="CL8" s="778"/>
      <c r="CM8" s="776">
        <v>47</v>
      </c>
      <c r="CN8" s="777"/>
      <c r="CO8" s="777"/>
      <c r="CP8" s="777"/>
      <c r="CQ8" s="778"/>
      <c r="CR8" s="776">
        <v>6</v>
      </c>
      <c r="CS8" s="777"/>
      <c r="CT8" s="777"/>
      <c r="CU8" s="777"/>
      <c r="CV8" s="778"/>
      <c r="CW8" s="776" t="s">
        <v>577</v>
      </c>
      <c r="CX8" s="777"/>
      <c r="CY8" s="777"/>
      <c r="CZ8" s="777"/>
      <c r="DA8" s="778"/>
      <c r="DB8" s="776" t="s">
        <v>577</v>
      </c>
      <c r="DC8" s="777"/>
      <c r="DD8" s="777"/>
      <c r="DE8" s="777"/>
      <c r="DF8" s="778"/>
      <c r="DG8" s="776" t="s">
        <v>577</v>
      </c>
      <c r="DH8" s="777"/>
      <c r="DI8" s="777"/>
      <c r="DJ8" s="777"/>
      <c r="DK8" s="778"/>
      <c r="DL8" s="776" t="s">
        <v>577</v>
      </c>
      <c r="DM8" s="777"/>
      <c r="DN8" s="777"/>
      <c r="DO8" s="777"/>
      <c r="DP8" s="778"/>
      <c r="DQ8" s="776" t="s">
        <v>577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v>0</v>
      </c>
      <c r="CI9" s="777"/>
      <c r="CJ9" s="777"/>
      <c r="CK9" s="777"/>
      <c r="CL9" s="778"/>
      <c r="CM9" s="776">
        <v>110</v>
      </c>
      <c r="CN9" s="777"/>
      <c r="CO9" s="777"/>
      <c r="CP9" s="777"/>
      <c r="CQ9" s="778"/>
      <c r="CR9" s="776">
        <v>110</v>
      </c>
      <c r="CS9" s="777"/>
      <c r="CT9" s="777"/>
      <c r="CU9" s="777"/>
      <c r="CV9" s="778"/>
      <c r="CW9" s="776" t="s">
        <v>577</v>
      </c>
      <c r="CX9" s="777"/>
      <c r="CY9" s="777"/>
      <c r="CZ9" s="777"/>
      <c r="DA9" s="778"/>
      <c r="DB9" s="776" t="s">
        <v>577</v>
      </c>
      <c r="DC9" s="777"/>
      <c r="DD9" s="777"/>
      <c r="DE9" s="777"/>
      <c r="DF9" s="778"/>
      <c r="DG9" s="776" t="s">
        <v>577</v>
      </c>
      <c r="DH9" s="777"/>
      <c r="DI9" s="777"/>
      <c r="DJ9" s="777"/>
      <c r="DK9" s="778"/>
      <c r="DL9" s="776" t="s">
        <v>577</v>
      </c>
      <c r="DM9" s="777"/>
      <c r="DN9" s="777"/>
      <c r="DO9" s="777"/>
      <c r="DP9" s="778"/>
      <c r="DQ9" s="776" t="s">
        <v>577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554</v>
      </c>
      <c r="BT10" s="774"/>
      <c r="BU10" s="774"/>
      <c r="BV10" s="774"/>
      <c r="BW10" s="774"/>
      <c r="BX10" s="774"/>
      <c r="BY10" s="774"/>
      <c r="BZ10" s="774"/>
      <c r="CA10" s="774"/>
      <c r="CB10" s="774"/>
      <c r="CC10" s="774"/>
      <c r="CD10" s="774"/>
      <c r="CE10" s="774"/>
      <c r="CF10" s="774"/>
      <c r="CG10" s="775"/>
      <c r="CH10" s="776">
        <v>0</v>
      </c>
      <c r="CI10" s="777"/>
      <c r="CJ10" s="777"/>
      <c r="CK10" s="777"/>
      <c r="CL10" s="778"/>
      <c r="CM10" s="776">
        <v>100</v>
      </c>
      <c r="CN10" s="777"/>
      <c r="CO10" s="777"/>
      <c r="CP10" s="777"/>
      <c r="CQ10" s="778"/>
      <c r="CR10" s="776">
        <v>100</v>
      </c>
      <c r="CS10" s="777"/>
      <c r="CT10" s="777"/>
      <c r="CU10" s="777"/>
      <c r="CV10" s="778"/>
      <c r="CW10" s="776">
        <v>62</v>
      </c>
      <c r="CX10" s="777"/>
      <c r="CY10" s="777"/>
      <c r="CZ10" s="777"/>
      <c r="DA10" s="778"/>
      <c r="DB10" s="776" t="s">
        <v>577</v>
      </c>
      <c r="DC10" s="777"/>
      <c r="DD10" s="777"/>
      <c r="DE10" s="777"/>
      <c r="DF10" s="778"/>
      <c r="DG10" s="776" t="s">
        <v>577</v>
      </c>
      <c r="DH10" s="777"/>
      <c r="DI10" s="777"/>
      <c r="DJ10" s="777"/>
      <c r="DK10" s="778"/>
      <c r="DL10" s="776" t="s">
        <v>577</v>
      </c>
      <c r="DM10" s="777"/>
      <c r="DN10" s="777"/>
      <c r="DO10" s="777"/>
      <c r="DP10" s="778"/>
      <c r="DQ10" s="776" t="s">
        <v>577</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555</v>
      </c>
      <c r="BT11" s="774"/>
      <c r="BU11" s="774"/>
      <c r="BV11" s="774"/>
      <c r="BW11" s="774"/>
      <c r="BX11" s="774"/>
      <c r="BY11" s="774"/>
      <c r="BZ11" s="774"/>
      <c r="CA11" s="774"/>
      <c r="CB11" s="774"/>
      <c r="CC11" s="774"/>
      <c r="CD11" s="774"/>
      <c r="CE11" s="774"/>
      <c r="CF11" s="774"/>
      <c r="CG11" s="775"/>
      <c r="CH11" s="776">
        <v>-5</v>
      </c>
      <c r="CI11" s="777"/>
      <c r="CJ11" s="777"/>
      <c r="CK11" s="777"/>
      <c r="CL11" s="778"/>
      <c r="CM11" s="776">
        <v>44</v>
      </c>
      <c r="CN11" s="777"/>
      <c r="CO11" s="777"/>
      <c r="CP11" s="777"/>
      <c r="CQ11" s="778"/>
      <c r="CR11" s="776">
        <v>15</v>
      </c>
      <c r="CS11" s="777"/>
      <c r="CT11" s="777"/>
      <c r="CU11" s="777"/>
      <c r="CV11" s="778"/>
      <c r="CW11" s="776">
        <v>8</v>
      </c>
      <c r="CX11" s="777"/>
      <c r="CY11" s="777"/>
      <c r="CZ11" s="777"/>
      <c r="DA11" s="778"/>
      <c r="DB11" s="776" t="s">
        <v>577</v>
      </c>
      <c r="DC11" s="777"/>
      <c r="DD11" s="777"/>
      <c r="DE11" s="777"/>
      <c r="DF11" s="778"/>
      <c r="DG11" s="776" t="s">
        <v>577</v>
      </c>
      <c r="DH11" s="777"/>
      <c r="DI11" s="777"/>
      <c r="DJ11" s="777"/>
      <c r="DK11" s="778"/>
      <c r="DL11" s="776" t="s">
        <v>577</v>
      </c>
      <c r="DM11" s="777"/>
      <c r="DN11" s="777"/>
      <c r="DO11" s="777"/>
      <c r="DP11" s="778"/>
      <c r="DQ11" s="776" t="s">
        <v>577</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556</v>
      </c>
      <c r="BT12" s="774"/>
      <c r="BU12" s="774"/>
      <c r="BV12" s="774"/>
      <c r="BW12" s="774"/>
      <c r="BX12" s="774"/>
      <c r="BY12" s="774"/>
      <c r="BZ12" s="774"/>
      <c r="CA12" s="774"/>
      <c r="CB12" s="774"/>
      <c r="CC12" s="774"/>
      <c r="CD12" s="774"/>
      <c r="CE12" s="774"/>
      <c r="CF12" s="774"/>
      <c r="CG12" s="775"/>
      <c r="CH12" s="776">
        <v>-4</v>
      </c>
      <c r="CI12" s="777"/>
      <c r="CJ12" s="777"/>
      <c r="CK12" s="777"/>
      <c r="CL12" s="778"/>
      <c r="CM12" s="776">
        <v>13</v>
      </c>
      <c r="CN12" s="777"/>
      <c r="CO12" s="777"/>
      <c r="CP12" s="777"/>
      <c r="CQ12" s="778"/>
      <c r="CR12" s="776">
        <v>10</v>
      </c>
      <c r="CS12" s="777"/>
      <c r="CT12" s="777"/>
      <c r="CU12" s="777"/>
      <c r="CV12" s="778"/>
      <c r="CW12" s="776">
        <v>4</v>
      </c>
      <c r="CX12" s="777"/>
      <c r="CY12" s="777"/>
      <c r="CZ12" s="777"/>
      <c r="DA12" s="778"/>
      <c r="DB12" s="776" t="s">
        <v>577</v>
      </c>
      <c r="DC12" s="777"/>
      <c r="DD12" s="777"/>
      <c r="DE12" s="777"/>
      <c r="DF12" s="778"/>
      <c r="DG12" s="776" t="s">
        <v>577</v>
      </c>
      <c r="DH12" s="777"/>
      <c r="DI12" s="777"/>
      <c r="DJ12" s="777"/>
      <c r="DK12" s="778"/>
      <c r="DL12" s="776" t="s">
        <v>577</v>
      </c>
      <c r="DM12" s="777"/>
      <c r="DN12" s="777"/>
      <c r="DO12" s="777"/>
      <c r="DP12" s="778"/>
      <c r="DQ12" s="776" t="s">
        <v>577</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37507</v>
      </c>
      <c r="R23" s="793"/>
      <c r="S23" s="793"/>
      <c r="T23" s="793"/>
      <c r="U23" s="793"/>
      <c r="V23" s="793">
        <v>35930</v>
      </c>
      <c r="W23" s="793"/>
      <c r="X23" s="793"/>
      <c r="Y23" s="793"/>
      <c r="Z23" s="793"/>
      <c r="AA23" s="793">
        <v>1577</v>
      </c>
      <c r="AB23" s="793"/>
      <c r="AC23" s="793"/>
      <c r="AD23" s="793"/>
      <c r="AE23" s="794"/>
      <c r="AF23" s="795">
        <v>1349</v>
      </c>
      <c r="AG23" s="793"/>
      <c r="AH23" s="793"/>
      <c r="AI23" s="793"/>
      <c r="AJ23" s="796"/>
      <c r="AK23" s="797"/>
      <c r="AL23" s="798"/>
      <c r="AM23" s="798"/>
      <c r="AN23" s="798"/>
      <c r="AO23" s="798"/>
      <c r="AP23" s="793">
        <v>39684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7626</v>
      </c>
      <c r="R28" s="823"/>
      <c r="S28" s="823"/>
      <c r="T28" s="823"/>
      <c r="U28" s="823"/>
      <c r="V28" s="823">
        <v>7063</v>
      </c>
      <c r="W28" s="823"/>
      <c r="X28" s="823"/>
      <c r="Y28" s="823"/>
      <c r="Z28" s="823"/>
      <c r="AA28" s="823">
        <v>562</v>
      </c>
      <c r="AB28" s="823"/>
      <c r="AC28" s="823"/>
      <c r="AD28" s="823"/>
      <c r="AE28" s="824"/>
      <c r="AF28" s="825">
        <v>562</v>
      </c>
      <c r="AG28" s="823"/>
      <c r="AH28" s="823"/>
      <c r="AI28" s="823"/>
      <c r="AJ28" s="826"/>
      <c r="AK28" s="827">
        <v>622</v>
      </c>
      <c r="AL28" s="828"/>
      <c r="AM28" s="828"/>
      <c r="AN28" s="828"/>
      <c r="AO28" s="828"/>
      <c r="AP28" s="828" t="s">
        <v>578</v>
      </c>
      <c r="AQ28" s="828"/>
      <c r="AR28" s="828"/>
      <c r="AS28" s="828"/>
      <c r="AT28" s="828"/>
      <c r="AU28" s="828" t="s">
        <v>578</v>
      </c>
      <c r="AV28" s="828"/>
      <c r="AW28" s="828"/>
      <c r="AX28" s="828"/>
      <c r="AY28" s="828"/>
      <c r="AZ28" s="829" t="s">
        <v>568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7704</v>
      </c>
      <c r="R29" s="784"/>
      <c r="S29" s="784"/>
      <c r="T29" s="784"/>
      <c r="U29" s="784"/>
      <c r="V29" s="784">
        <v>7448</v>
      </c>
      <c r="W29" s="784"/>
      <c r="X29" s="784"/>
      <c r="Y29" s="784"/>
      <c r="Z29" s="784"/>
      <c r="AA29" s="784">
        <v>256</v>
      </c>
      <c r="AB29" s="784"/>
      <c r="AC29" s="784"/>
      <c r="AD29" s="784"/>
      <c r="AE29" s="785"/>
      <c r="AF29" s="786">
        <v>256</v>
      </c>
      <c r="AG29" s="787"/>
      <c r="AH29" s="787"/>
      <c r="AI29" s="787"/>
      <c r="AJ29" s="788"/>
      <c r="AK29" s="834">
        <v>1267</v>
      </c>
      <c r="AL29" s="830"/>
      <c r="AM29" s="830"/>
      <c r="AN29" s="830"/>
      <c r="AO29" s="830"/>
      <c r="AP29" s="830" t="s">
        <v>578</v>
      </c>
      <c r="AQ29" s="830"/>
      <c r="AR29" s="830"/>
      <c r="AS29" s="830"/>
      <c r="AT29" s="830"/>
      <c r="AU29" s="830" t="s">
        <v>578</v>
      </c>
      <c r="AV29" s="830"/>
      <c r="AW29" s="830"/>
      <c r="AX29" s="830"/>
      <c r="AY29" s="830"/>
      <c r="AZ29" s="831" t="s">
        <v>568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932</v>
      </c>
      <c r="R30" s="784"/>
      <c r="S30" s="784"/>
      <c r="T30" s="784"/>
      <c r="U30" s="784"/>
      <c r="V30" s="784">
        <v>923</v>
      </c>
      <c r="W30" s="784"/>
      <c r="X30" s="784"/>
      <c r="Y30" s="784"/>
      <c r="Z30" s="784"/>
      <c r="AA30" s="784">
        <v>9</v>
      </c>
      <c r="AB30" s="784"/>
      <c r="AC30" s="784"/>
      <c r="AD30" s="784"/>
      <c r="AE30" s="785"/>
      <c r="AF30" s="786">
        <v>9</v>
      </c>
      <c r="AG30" s="787"/>
      <c r="AH30" s="787"/>
      <c r="AI30" s="787"/>
      <c r="AJ30" s="788"/>
      <c r="AK30" s="834">
        <v>258</v>
      </c>
      <c r="AL30" s="830"/>
      <c r="AM30" s="830"/>
      <c r="AN30" s="830"/>
      <c r="AO30" s="830"/>
      <c r="AP30" s="830" t="s">
        <v>578</v>
      </c>
      <c r="AQ30" s="830"/>
      <c r="AR30" s="830"/>
      <c r="AS30" s="830"/>
      <c r="AT30" s="830"/>
      <c r="AU30" s="830" t="s">
        <v>578</v>
      </c>
      <c r="AV30" s="830"/>
      <c r="AW30" s="830"/>
      <c r="AX30" s="830"/>
      <c r="AY30" s="830"/>
      <c r="AZ30" s="831" t="s">
        <v>568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1782</v>
      </c>
      <c r="R31" s="784"/>
      <c r="S31" s="784"/>
      <c r="T31" s="784"/>
      <c r="U31" s="784"/>
      <c r="V31" s="784">
        <v>1770</v>
      </c>
      <c r="W31" s="784"/>
      <c r="X31" s="784"/>
      <c r="Y31" s="784"/>
      <c r="Z31" s="784"/>
      <c r="AA31" s="784">
        <v>12</v>
      </c>
      <c r="AB31" s="784"/>
      <c r="AC31" s="784"/>
      <c r="AD31" s="784"/>
      <c r="AE31" s="785"/>
      <c r="AF31" s="786">
        <v>2646</v>
      </c>
      <c r="AG31" s="787"/>
      <c r="AH31" s="787"/>
      <c r="AI31" s="787"/>
      <c r="AJ31" s="788"/>
      <c r="AK31" s="834">
        <v>10</v>
      </c>
      <c r="AL31" s="830"/>
      <c r="AM31" s="830"/>
      <c r="AN31" s="830"/>
      <c r="AO31" s="830"/>
      <c r="AP31" s="830">
        <v>7997</v>
      </c>
      <c r="AQ31" s="830"/>
      <c r="AR31" s="830"/>
      <c r="AS31" s="830"/>
      <c r="AT31" s="830"/>
      <c r="AU31" s="830">
        <v>72</v>
      </c>
      <c r="AV31" s="830"/>
      <c r="AW31" s="830"/>
      <c r="AX31" s="830"/>
      <c r="AY31" s="830"/>
      <c r="AZ31" s="831" t="s">
        <v>568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1964</v>
      </c>
      <c r="R32" s="784"/>
      <c r="S32" s="784"/>
      <c r="T32" s="784"/>
      <c r="U32" s="784"/>
      <c r="V32" s="784">
        <v>1993</v>
      </c>
      <c r="W32" s="784"/>
      <c r="X32" s="784"/>
      <c r="Y32" s="784"/>
      <c r="Z32" s="784"/>
      <c r="AA32" s="784">
        <v>-29</v>
      </c>
      <c r="AB32" s="784"/>
      <c r="AC32" s="784"/>
      <c r="AD32" s="784"/>
      <c r="AE32" s="785"/>
      <c r="AF32" s="786">
        <v>285</v>
      </c>
      <c r="AG32" s="787"/>
      <c r="AH32" s="787"/>
      <c r="AI32" s="787"/>
      <c r="AJ32" s="788"/>
      <c r="AK32" s="834">
        <v>512</v>
      </c>
      <c r="AL32" s="830"/>
      <c r="AM32" s="830"/>
      <c r="AN32" s="830"/>
      <c r="AO32" s="830"/>
      <c r="AP32" s="830">
        <v>11845</v>
      </c>
      <c r="AQ32" s="830"/>
      <c r="AR32" s="830"/>
      <c r="AS32" s="830"/>
      <c r="AT32" s="830"/>
      <c r="AU32" s="830">
        <v>7060</v>
      </c>
      <c r="AV32" s="830"/>
      <c r="AW32" s="830"/>
      <c r="AX32" s="830"/>
      <c r="AY32" s="830"/>
      <c r="AZ32" s="831" t="s">
        <v>568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5</v>
      </c>
      <c r="R33" s="784"/>
      <c r="S33" s="784"/>
      <c r="T33" s="784"/>
      <c r="U33" s="784"/>
      <c r="V33" s="784">
        <v>5</v>
      </c>
      <c r="W33" s="784"/>
      <c r="X33" s="784"/>
      <c r="Y33" s="784"/>
      <c r="Z33" s="784"/>
      <c r="AA33" s="784" t="s">
        <v>568</v>
      </c>
      <c r="AB33" s="784"/>
      <c r="AC33" s="784"/>
      <c r="AD33" s="784"/>
      <c r="AE33" s="785"/>
      <c r="AF33" s="786" t="s">
        <v>122</v>
      </c>
      <c r="AG33" s="787"/>
      <c r="AH33" s="787"/>
      <c r="AI33" s="787"/>
      <c r="AJ33" s="788"/>
      <c r="AK33" s="834">
        <v>3</v>
      </c>
      <c r="AL33" s="830"/>
      <c r="AM33" s="830"/>
      <c r="AN33" s="830"/>
      <c r="AO33" s="830"/>
      <c r="AP33" s="830">
        <v>3</v>
      </c>
      <c r="AQ33" s="830"/>
      <c r="AR33" s="830"/>
      <c r="AS33" s="830"/>
      <c r="AT33" s="830"/>
      <c r="AU33" s="830">
        <v>3</v>
      </c>
      <c r="AV33" s="830"/>
      <c r="AW33" s="830"/>
      <c r="AX33" s="830"/>
      <c r="AY33" s="830"/>
      <c r="AZ33" s="831" t="s">
        <v>568</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3759</v>
      </c>
      <c r="AG63" s="844"/>
      <c r="AH63" s="844"/>
      <c r="AI63" s="844"/>
      <c r="AJ63" s="845"/>
      <c r="AK63" s="846"/>
      <c r="AL63" s="841"/>
      <c r="AM63" s="841"/>
      <c r="AN63" s="841"/>
      <c r="AO63" s="841"/>
      <c r="AP63" s="844">
        <v>19845</v>
      </c>
      <c r="AQ63" s="844"/>
      <c r="AR63" s="844"/>
      <c r="AS63" s="844"/>
      <c r="AT63" s="844"/>
      <c r="AU63" s="844">
        <v>7135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72" t="s">
        <v>557</v>
      </c>
      <c r="C68" s="873"/>
      <c r="D68" s="873"/>
      <c r="E68" s="873"/>
      <c r="F68" s="873"/>
      <c r="G68" s="873"/>
      <c r="H68" s="873"/>
      <c r="I68" s="873"/>
      <c r="J68" s="873"/>
      <c r="K68" s="873"/>
      <c r="L68" s="873"/>
      <c r="M68" s="873"/>
      <c r="N68" s="873"/>
      <c r="O68" s="873"/>
      <c r="P68" s="874"/>
      <c r="Q68" s="875">
        <v>6591</v>
      </c>
      <c r="R68" s="867"/>
      <c r="S68" s="867"/>
      <c r="T68" s="867"/>
      <c r="U68" s="868"/>
      <c r="V68" s="866">
        <v>6978</v>
      </c>
      <c r="W68" s="867"/>
      <c r="X68" s="867"/>
      <c r="Y68" s="867"/>
      <c r="Z68" s="868"/>
      <c r="AA68" s="866">
        <v>-388</v>
      </c>
      <c r="AB68" s="867"/>
      <c r="AC68" s="867"/>
      <c r="AD68" s="867"/>
      <c r="AE68" s="868"/>
      <c r="AF68" s="866">
        <v>880</v>
      </c>
      <c r="AG68" s="867"/>
      <c r="AH68" s="867"/>
      <c r="AI68" s="867"/>
      <c r="AJ68" s="868"/>
      <c r="AK68" s="866">
        <v>496</v>
      </c>
      <c r="AL68" s="867"/>
      <c r="AM68" s="867"/>
      <c r="AN68" s="867"/>
      <c r="AO68" s="868"/>
      <c r="AP68" s="866">
        <v>4838</v>
      </c>
      <c r="AQ68" s="867"/>
      <c r="AR68" s="867"/>
      <c r="AS68" s="867"/>
      <c r="AT68" s="868"/>
      <c r="AU68" s="869">
        <v>2054</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6" t="s">
        <v>558</v>
      </c>
      <c r="C69" s="877"/>
      <c r="D69" s="877"/>
      <c r="E69" s="877"/>
      <c r="F69" s="877"/>
      <c r="G69" s="877"/>
      <c r="H69" s="877"/>
      <c r="I69" s="877"/>
      <c r="J69" s="877"/>
      <c r="K69" s="877"/>
      <c r="L69" s="877"/>
      <c r="M69" s="877"/>
      <c r="N69" s="877"/>
      <c r="O69" s="877"/>
      <c r="P69" s="878"/>
      <c r="Q69" s="879">
        <v>997</v>
      </c>
      <c r="R69" s="830"/>
      <c r="S69" s="830"/>
      <c r="T69" s="830"/>
      <c r="U69" s="830"/>
      <c r="V69" s="830">
        <v>947</v>
      </c>
      <c r="W69" s="830"/>
      <c r="X69" s="830"/>
      <c r="Y69" s="830"/>
      <c r="Z69" s="830"/>
      <c r="AA69" s="830">
        <v>50</v>
      </c>
      <c r="AB69" s="830"/>
      <c r="AC69" s="830"/>
      <c r="AD69" s="830"/>
      <c r="AE69" s="830"/>
      <c r="AF69" s="830">
        <v>50</v>
      </c>
      <c r="AG69" s="830"/>
      <c r="AH69" s="830"/>
      <c r="AI69" s="830"/>
      <c r="AJ69" s="830"/>
      <c r="AK69" s="830" t="s">
        <v>577</v>
      </c>
      <c r="AL69" s="830"/>
      <c r="AM69" s="830"/>
      <c r="AN69" s="830"/>
      <c r="AO69" s="830"/>
      <c r="AP69" s="830" t="s">
        <v>577</v>
      </c>
      <c r="AQ69" s="830"/>
      <c r="AR69" s="830"/>
      <c r="AS69" s="830"/>
      <c r="AT69" s="830"/>
      <c r="AU69" s="830" t="s">
        <v>569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6" t="s">
        <v>559</v>
      </c>
      <c r="C70" s="877"/>
      <c r="D70" s="877"/>
      <c r="E70" s="877"/>
      <c r="F70" s="877"/>
      <c r="G70" s="877"/>
      <c r="H70" s="877"/>
      <c r="I70" s="877"/>
      <c r="J70" s="877"/>
      <c r="K70" s="877"/>
      <c r="L70" s="877"/>
      <c r="M70" s="877"/>
      <c r="N70" s="877"/>
      <c r="O70" s="877"/>
      <c r="P70" s="878"/>
      <c r="Q70" s="879">
        <v>259339</v>
      </c>
      <c r="R70" s="830"/>
      <c r="S70" s="830"/>
      <c r="T70" s="830"/>
      <c r="U70" s="830"/>
      <c r="V70" s="830">
        <v>254515</v>
      </c>
      <c r="W70" s="830"/>
      <c r="X70" s="830"/>
      <c r="Y70" s="830"/>
      <c r="Z70" s="830"/>
      <c r="AA70" s="830">
        <v>4824</v>
      </c>
      <c r="AB70" s="830"/>
      <c r="AC70" s="830"/>
      <c r="AD70" s="830"/>
      <c r="AE70" s="830"/>
      <c r="AF70" s="830">
        <v>4824</v>
      </c>
      <c r="AG70" s="830"/>
      <c r="AH70" s="830"/>
      <c r="AI70" s="830"/>
      <c r="AJ70" s="830"/>
      <c r="AK70" s="830">
        <v>1141</v>
      </c>
      <c r="AL70" s="830"/>
      <c r="AM70" s="830"/>
      <c r="AN70" s="830"/>
      <c r="AO70" s="830"/>
      <c r="AP70" s="830" t="s">
        <v>577</v>
      </c>
      <c r="AQ70" s="830"/>
      <c r="AR70" s="830"/>
      <c r="AS70" s="830"/>
      <c r="AT70" s="830"/>
      <c r="AU70" s="830" t="s">
        <v>569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6" t="s">
        <v>560</v>
      </c>
      <c r="C71" s="877"/>
      <c r="D71" s="877"/>
      <c r="E71" s="877"/>
      <c r="F71" s="877"/>
      <c r="G71" s="877"/>
      <c r="H71" s="877"/>
      <c r="I71" s="877"/>
      <c r="J71" s="877"/>
      <c r="K71" s="877"/>
      <c r="L71" s="877"/>
      <c r="M71" s="877"/>
      <c r="N71" s="877"/>
      <c r="O71" s="877"/>
      <c r="P71" s="878"/>
      <c r="Q71" s="880">
        <v>8445</v>
      </c>
      <c r="R71" s="881"/>
      <c r="S71" s="881"/>
      <c r="T71" s="881"/>
      <c r="U71" s="834"/>
      <c r="V71" s="882">
        <v>6617</v>
      </c>
      <c r="W71" s="881"/>
      <c r="X71" s="881"/>
      <c r="Y71" s="881"/>
      <c r="Z71" s="834"/>
      <c r="AA71" s="882">
        <v>1828</v>
      </c>
      <c r="AB71" s="881"/>
      <c r="AC71" s="881"/>
      <c r="AD71" s="881"/>
      <c r="AE71" s="834"/>
      <c r="AF71" s="882" t="s">
        <v>576</v>
      </c>
      <c r="AG71" s="881"/>
      <c r="AH71" s="881"/>
      <c r="AI71" s="881"/>
      <c r="AJ71" s="834"/>
      <c r="AK71" s="882">
        <v>14</v>
      </c>
      <c r="AL71" s="881"/>
      <c r="AM71" s="881"/>
      <c r="AN71" s="881"/>
      <c r="AO71" s="834"/>
      <c r="AP71" s="882" t="s">
        <v>576</v>
      </c>
      <c r="AQ71" s="881"/>
      <c r="AR71" s="881"/>
      <c r="AS71" s="881"/>
      <c r="AT71" s="834"/>
      <c r="AU71" s="830" t="s">
        <v>569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6" t="s">
        <v>562</v>
      </c>
      <c r="C72" s="877"/>
      <c r="D72" s="877"/>
      <c r="E72" s="877"/>
      <c r="F72" s="877"/>
      <c r="G72" s="877"/>
      <c r="H72" s="877"/>
      <c r="I72" s="877"/>
      <c r="J72" s="877"/>
      <c r="K72" s="877"/>
      <c r="L72" s="877"/>
      <c r="M72" s="877"/>
      <c r="N72" s="877"/>
      <c r="O72" s="877"/>
      <c r="P72" s="878"/>
      <c r="Q72" s="880">
        <v>1514</v>
      </c>
      <c r="R72" s="881"/>
      <c r="S72" s="881"/>
      <c r="T72" s="881"/>
      <c r="U72" s="834"/>
      <c r="V72" s="882">
        <v>1513</v>
      </c>
      <c r="W72" s="881"/>
      <c r="X72" s="881"/>
      <c r="Y72" s="881"/>
      <c r="Z72" s="834"/>
      <c r="AA72" s="882">
        <v>1</v>
      </c>
      <c r="AB72" s="881"/>
      <c r="AC72" s="881"/>
      <c r="AD72" s="881"/>
      <c r="AE72" s="834"/>
      <c r="AF72" s="882" t="s">
        <v>576</v>
      </c>
      <c r="AG72" s="881"/>
      <c r="AH72" s="881"/>
      <c r="AI72" s="881"/>
      <c r="AJ72" s="834"/>
      <c r="AK72" s="882" t="s">
        <v>576</v>
      </c>
      <c r="AL72" s="881"/>
      <c r="AM72" s="881"/>
      <c r="AN72" s="881"/>
      <c r="AO72" s="834"/>
      <c r="AP72" s="882" t="s">
        <v>576</v>
      </c>
      <c r="AQ72" s="881"/>
      <c r="AR72" s="881"/>
      <c r="AS72" s="881"/>
      <c r="AT72" s="834"/>
      <c r="AU72" s="830" t="s">
        <v>569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6" t="s">
        <v>561</v>
      </c>
      <c r="C73" s="877"/>
      <c r="D73" s="877"/>
      <c r="E73" s="877"/>
      <c r="F73" s="877"/>
      <c r="G73" s="877"/>
      <c r="H73" s="877"/>
      <c r="I73" s="877"/>
      <c r="J73" s="877"/>
      <c r="K73" s="877"/>
      <c r="L73" s="877"/>
      <c r="M73" s="877"/>
      <c r="N73" s="877"/>
      <c r="O73" s="877"/>
      <c r="P73" s="878"/>
      <c r="Q73" s="880">
        <v>2</v>
      </c>
      <c r="R73" s="881"/>
      <c r="S73" s="881"/>
      <c r="T73" s="881"/>
      <c r="U73" s="834"/>
      <c r="V73" s="882">
        <v>0</v>
      </c>
      <c r="W73" s="881"/>
      <c r="X73" s="881"/>
      <c r="Y73" s="881"/>
      <c r="Z73" s="834"/>
      <c r="AA73" s="882">
        <v>2</v>
      </c>
      <c r="AB73" s="881"/>
      <c r="AC73" s="881"/>
      <c r="AD73" s="881"/>
      <c r="AE73" s="834"/>
      <c r="AF73" s="882" t="s">
        <v>576</v>
      </c>
      <c r="AG73" s="881"/>
      <c r="AH73" s="881"/>
      <c r="AI73" s="881"/>
      <c r="AJ73" s="834"/>
      <c r="AK73" s="882" t="s">
        <v>576</v>
      </c>
      <c r="AL73" s="881"/>
      <c r="AM73" s="881"/>
      <c r="AN73" s="881"/>
      <c r="AO73" s="834"/>
      <c r="AP73" s="882" t="s">
        <v>576</v>
      </c>
      <c r="AQ73" s="881"/>
      <c r="AR73" s="881"/>
      <c r="AS73" s="881"/>
      <c r="AT73" s="834"/>
      <c r="AU73" s="830" t="s">
        <v>569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6" t="s">
        <v>563</v>
      </c>
      <c r="C74" s="877"/>
      <c r="D74" s="877"/>
      <c r="E74" s="877"/>
      <c r="F74" s="877"/>
      <c r="G74" s="877"/>
      <c r="H74" s="877"/>
      <c r="I74" s="877"/>
      <c r="J74" s="877"/>
      <c r="K74" s="877"/>
      <c r="L74" s="877"/>
      <c r="M74" s="877"/>
      <c r="N74" s="877"/>
      <c r="O74" s="877"/>
      <c r="P74" s="878"/>
      <c r="Q74" s="880">
        <v>53</v>
      </c>
      <c r="R74" s="881"/>
      <c r="S74" s="881"/>
      <c r="T74" s="881"/>
      <c r="U74" s="834"/>
      <c r="V74" s="882">
        <v>29</v>
      </c>
      <c r="W74" s="881"/>
      <c r="X74" s="881"/>
      <c r="Y74" s="881"/>
      <c r="Z74" s="834"/>
      <c r="AA74" s="882">
        <v>24</v>
      </c>
      <c r="AB74" s="881"/>
      <c r="AC74" s="881"/>
      <c r="AD74" s="881"/>
      <c r="AE74" s="834"/>
      <c r="AF74" s="882" t="s">
        <v>576</v>
      </c>
      <c r="AG74" s="881"/>
      <c r="AH74" s="881"/>
      <c r="AI74" s="881"/>
      <c r="AJ74" s="834"/>
      <c r="AK74" s="882" t="s">
        <v>576</v>
      </c>
      <c r="AL74" s="881"/>
      <c r="AM74" s="881"/>
      <c r="AN74" s="881"/>
      <c r="AO74" s="834"/>
      <c r="AP74" s="882" t="s">
        <v>576</v>
      </c>
      <c r="AQ74" s="881"/>
      <c r="AR74" s="881"/>
      <c r="AS74" s="881"/>
      <c r="AT74" s="834"/>
      <c r="AU74" s="830" t="s">
        <v>569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6" t="s">
        <v>564</v>
      </c>
      <c r="C75" s="877"/>
      <c r="D75" s="877"/>
      <c r="E75" s="877"/>
      <c r="F75" s="877"/>
      <c r="G75" s="877"/>
      <c r="H75" s="877"/>
      <c r="I75" s="877"/>
      <c r="J75" s="877"/>
      <c r="K75" s="877"/>
      <c r="L75" s="877"/>
      <c r="M75" s="877"/>
      <c r="N75" s="877"/>
      <c r="O75" s="877"/>
      <c r="P75" s="878"/>
      <c r="Q75" s="880">
        <v>43</v>
      </c>
      <c r="R75" s="881"/>
      <c r="S75" s="881"/>
      <c r="T75" s="881"/>
      <c r="U75" s="834"/>
      <c r="V75" s="882">
        <v>42</v>
      </c>
      <c r="W75" s="881"/>
      <c r="X75" s="881"/>
      <c r="Y75" s="881"/>
      <c r="Z75" s="834"/>
      <c r="AA75" s="882">
        <v>1</v>
      </c>
      <c r="AB75" s="881"/>
      <c r="AC75" s="881"/>
      <c r="AD75" s="881"/>
      <c r="AE75" s="834"/>
      <c r="AF75" s="882" t="s">
        <v>576</v>
      </c>
      <c r="AG75" s="881"/>
      <c r="AH75" s="881"/>
      <c r="AI75" s="881"/>
      <c r="AJ75" s="834"/>
      <c r="AK75" s="882" t="s">
        <v>576</v>
      </c>
      <c r="AL75" s="881"/>
      <c r="AM75" s="881"/>
      <c r="AN75" s="881"/>
      <c r="AO75" s="834"/>
      <c r="AP75" s="882" t="s">
        <v>576</v>
      </c>
      <c r="AQ75" s="881"/>
      <c r="AR75" s="881"/>
      <c r="AS75" s="881"/>
      <c r="AT75" s="834"/>
      <c r="AU75" s="882" t="s">
        <v>569</v>
      </c>
      <c r="AV75" s="881"/>
      <c r="AW75" s="881"/>
      <c r="AX75" s="881"/>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6" t="s">
        <v>565</v>
      </c>
      <c r="C76" s="877"/>
      <c r="D76" s="877"/>
      <c r="E76" s="877"/>
      <c r="F76" s="877"/>
      <c r="G76" s="877"/>
      <c r="H76" s="877"/>
      <c r="I76" s="877"/>
      <c r="J76" s="877"/>
      <c r="K76" s="877"/>
      <c r="L76" s="877"/>
      <c r="M76" s="877"/>
      <c r="N76" s="877"/>
      <c r="O76" s="877"/>
      <c r="P76" s="878"/>
      <c r="Q76" s="880">
        <v>2480</v>
      </c>
      <c r="R76" s="881"/>
      <c r="S76" s="881"/>
      <c r="T76" s="881"/>
      <c r="U76" s="834"/>
      <c r="V76" s="882">
        <v>2433</v>
      </c>
      <c r="W76" s="881"/>
      <c r="X76" s="881"/>
      <c r="Y76" s="881"/>
      <c r="Z76" s="834"/>
      <c r="AA76" s="882">
        <v>47</v>
      </c>
      <c r="AB76" s="881"/>
      <c r="AC76" s="881"/>
      <c r="AD76" s="881"/>
      <c r="AE76" s="834"/>
      <c r="AF76" s="882">
        <v>47</v>
      </c>
      <c r="AG76" s="881"/>
      <c r="AH76" s="881"/>
      <c r="AI76" s="881"/>
      <c r="AJ76" s="834"/>
      <c r="AK76" s="882" t="s">
        <v>570</v>
      </c>
      <c r="AL76" s="881"/>
      <c r="AM76" s="881"/>
      <c r="AN76" s="881"/>
      <c r="AO76" s="834"/>
      <c r="AP76" s="882">
        <v>1072</v>
      </c>
      <c r="AQ76" s="881"/>
      <c r="AR76" s="881"/>
      <c r="AS76" s="881"/>
      <c r="AT76" s="834"/>
      <c r="AU76" s="882">
        <v>441</v>
      </c>
      <c r="AV76" s="881"/>
      <c r="AW76" s="881"/>
      <c r="AX76" s="881"/>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6" t="s">
        <v>566</v>
      </c>
      <c r="C77" s="877"/>
      <c r="D77" s="877"/>
      <c r="E77" s="877"/>
      <c r="F77" s="877"/>
      <c r="G77" s="877"/>
      <c r="H77" s="877"/>
      <c r="I77" s="877"/>
      <c r="J77" s="877"/>
      <c r="K77" s="877"/>
      <c r="L77" s="877"/>
      <c r="M77" s="877"/>
      <c r="N77" s="877"/>
      <c r="O77" s="877"/>
      <c r="P77" s="878"/>
      <c r="Q77" s="880">
        <v>1552</v>
      </c>
      <c r="R77" s="881"/>
      <c r="S77" s="881"/>
      <c r="T77" s="881"/>
      <c r="U77" s="834"/>
      <c r="V77" s="882">
        <v>1263</v>
      </c>
      <c r="W77" s="881"/>
      <c r="X77" s="881"/>
      <c r="Y77" s="881"/>
      <c r="Z77" s="834"/>
      <c r="AA77" s="882">
        <v>289</v>
      </c>
      <c r="AB77" s="881"/>
      <c r="AC77" s="881"/>
      <c r="AD77" s="881"/>
      <c r="AE77" s="834"/>
      <c r="AF77" s="882">
        <v>289</v>
      </c>
      <c r="AG77" s="881"/>
      <c r="AH77" s="881"/>
      <c r="AI77" s="881"/>
      <c r="AJ77" s="834"/>
      <c r="AK77" s="882" t="s">
        <v>577</v>
      </c>
      <c r="AL77" s="881"/>
      <c r="AM77" s="881"/>
      <c r="AN77" s="881"/>
      <c r="AO77" s="834"/>
      <c r="AP77" s="882">
        <v>2804</v>
      </c>
      <c r="AQ77" s="881"/>
      <c r="AR77" s="881"/>
      <c r="AS77" s="881"/>
      <c r="AT77" s="834"/>
      <c r="AU77" s="882">
        <v>2268</v>
      </c>
      <c r="AV77" s="881"/>
      <c r="AW77" s="881"/>
      <c r="AX77" s="881"/>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6" t="s">
        <v>567</v>
      </c>
      <c r="C78" s="877"/>
      <c r="D78" s="877"/>
      <c r="E78" s="877"/>
      <c r="F78" s="877"/>
      <c r="G78" s="877"/>
      <c r="H78" s="877"/>
      <c r="I78" s="877"/>
      <c r="J78" s="877"/>
      <c r="K78" s="877"/>
      <c r="L78" s="877"/>
      <c r="M78" s="877"/>
      <c r="N78" s="877"/>
      <c r="O78" s="877"/>
      <c r="P78" s="878"/>
      <c r="Q78" s="880">
        <v>345</v>
      </c>
      <c r="R78" s="881"/>
      <c r="S78" s="881"/>
      <c r="T78" s="881"/>
      <c r="U78" s="834"/>
      <c r="V78" s="882">
        <v>187</v>
      </c>
      <c r="W78" s="881"/>
      <c r="X78" s="881"/>
      <c r="Y78" s="881"/>
      <c r="Z78" s="834"/>
      <c r="AA78" s="882">
        <v>158</v>
      </c>
      <c r="AB78" s="881"/>
      <c r="AC78" s="881"/>
      <c r="AD78" s="881"/>
      <c r="AE78" s="834"/>
      <c r="AF78" s="882">
        <v>158</v>
      </c>
      <c r="AG78" s="881"/>
      <c r="AH78" s="881"/>
      <c r="AI78" s="881"/>
      <c r="AJ78" s="834"/>
      <c r="AK78" s="830" t="s">
        <v>569</v>
      </c>
      <c r="AL78" s="830"/>
      <c r="AM78" s="830"/>
      <c r="AN78" s="830"/>
      <c r="AO78" s="830"/>
      <c r="AP78" s="830" t="s">
        <v>569</v>
      </c>
      <c r="AQ78" s="830"/>
      <c r="AR78" s="830"/>
      <c r="AS78" s="830"/>
      <c r="AT78" s="830"/>
      <c r="AU78" s="830" t="s">
        <v>569</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6"/>
      <c r="C79" s="877"/>
      <c r="D79" s="877"/>
      <c r="E79" s="877"/>
      <c r="F79" s="877"/>
      <c r="G79" s="877"/>
      <c r="H79" s="877"/>
      <c r="I79" s="877"/>
      <c r="J79" s="877"/>
      <c r="K79" s="877"/>
      <c r="L79" s="877"/>
      <c r="M79" s="877"/>
      <c r="N79" s="877"/>
      <c r="O79" s="877"/>
      <c r="P79" s="878"/>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6"/>
      <c r="C80" s="877"/>
      <c r="D80" s="877"/>
      <c r="E80" s="877"/>
      <c r="F80" s="877"/>
      <c r="G80" s="877"/>
      <c r="H80" s="877"/>
      <c r="I80" s="877"/>
      <c r="J80" s="877"/>
      <c r="K80" s="877"/>
      <c r="L80" s="877"/>
      <c r="M80" s="877"/>
      <c r="N80" s="877"/>
      <c r="O80" s="877"/>
      <c r="P80" s="878"/>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6"/>
      <c r="C81" s="877"/>
      <c r="D81" s="877"/>
      <c r="E81" s="877"/>
      <c r="F81" s="877"/>
      <c r="G81" s="877"/>
      <c r="H81" s="877"/>
      <c r="I81" s="877"/>
      <c r="J81" s="877"/>
      <c r="K81" s="877"/>
      <c r="L81" s="877"/>
      <c r="M81" s="877"/>
      <c r="N81" s="877"/>
      <c r="O81" s="877"/>
      <c r="P81" s="878"/>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6"/>
      <c r="C82" s="877"/>
      <c r="D82" s="877"/>
      <c r="E82" s="877"/>
      <c r="F82" s="877"/>
      <c r="G82" s="877"/>
      <c r="H82" s="877"/>
      <c r="I82" s="877"/>
      <c r="J82" s="877"/>
      <c r="K82" s="877"/>
      <c r="L82" s="877"/>
      <c r="M82" s="877"/>
      <c r="N82" s="877"/>
      <c r="O82" s="877"/>
      <c r="P82" s="878"/>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6"/>
      <c r="C83" s="877"/>
      <c r="D83" s="877"/>
      <c r="E83" s="877"/>
      <c r="F83" s="877"/>
      <c r="G83" s="877"/>
      <c r="H83" s="877"/>
      <c r="I83" s="877"/>
      <c r="J83" s="877"/>
      <c r="K83" s="877"/>
      <c r="L83" s="877"/>
      <c r="M83" s="877"/>
      <c r="N83" s="877"/>
      <c r="O83" s="877"/>
      <c r="P83" s="878"/>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6"/>
      <c r="C84" s="877"/>
      <c r="D84" s="877"/>
      <c r="E84" s="877"/>
      <c r="F84" s="877"/>
      <c r="G84" s="877"/>
      <c r="H84" s="877"/>
      <c r="I84" s="877"/>
      <c r="J84" s="877"/>
      <c r="K84" s="877"/>
      <c r="L84" s="877"/>
      <c r="M84" s="877"/>
      <c r="N84" s="877"/>
      <c r="O84" s="877"/>
      <c r="P84" s="878"/>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6"/>
      <c r="C85" s="877"/>
      <c r="D85" s="877"/>
      <c r="E85" s="877"/>
      <c r="F85" s="877"/>
      <c r="G85" s="877"/>
      <c r="H85" s="877"/>
      <c r="I85" s="877"/>
      <c r="J85" s="877"/>
      <c r="K85" s="877"/>
      <c r="L85" s="877"/>
      <c r="M85" s="877"/>
      <c r="N85" s="877"/>
      <c r="O85" s="877"/>
      <c r="P85" s="878"/>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6"/>
      <c r="C86" s="877"/>
      <c r="D86" s="877"/>
      <c r="E86" s="877"/>
      <c r="F86" s="877"/>
      <c r="G86" s="877"/>
      <c r="H86" s="877"/>
      <c r="I86" s="877"/>
      <c r="J86" s="877"/>
      <c r="K86" s="877"/>
      <c r="L86" s="877"/>
      <c r="M86" s="877"/>
      <c r="N86" s="877"/>
      <c r="O86" s="877"/>
      <c r="P86" s="878"/>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6248</v>
      </c>
      <c r="AG88" s="844"/>
      <c r="AH88" s="844"/>
      <c r="AI88" s="844"/>
      <c r="AJ88" s="844"/>
      <c r="AK88" s="841"/>
      <c r="AL88" s="841"/>
      <c r="AM88" s="841"/>
      <c r="AN88" s="841"/>
      <c r="AO88" s="841"/>
      <c r="AP88" s="844">
        <v>8714</v>
      </c>
      <c r="AQ88" s="844"/>
      <c r="AR88" s="844"/>
      <c r="AS88" s="844"/>
      <c r="AT88" s="844"/>
      <c r="AU88" s="844">
        <v>4763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246</v>
      </c>
      <c r="CS102" s="852"/>
      <c r="CT102" s="852"/>
      <c r="CU102" s="852"/>
      <c r="CV102" s="894"/>
      <c r="CW102" s="893">
        <v>74</v>
      </c>
      <c r="CX102" s="852"/>
      <c r="CY102" s="852"/>
      <c r="CZ102" s="852"/>
      <c r="DA102" s="894"/>
      <c r="DB102" s="893" t="s">
        <v>577</v>
      </c>
      <c r="DC102" s="852"/>
      <c r="DD102" s="852"/>
      <c r="DE102" s="852"/>
      <c r="DF102" s="894"/>
      <c r="DG102" s="893" t="s">
        <v>577</v>
      </c>
      <c r="DH102" s="852"/>
      <c r="DI102" s="852"/>
      <c r="DJ102" s="852"/>
      <c r="DK102" s="894"/>
      <c r="DL102" s="893" t="s">
        <v>577</v>
      </c>
      <c r="DM102" s="852"/>
      <c r="DN102" s="852"/>
      <c r="DO102" s="852"/>
      <c r="DP102" s="894"/>
      <c r="DQ102" s="893" t="s">
        <v>577</v>
      </c>
      <c r="DR102" s="852"/>
      <c r="DS102" s="852"/>
      <c r="DT102" s="852"/>
      <c r="DU102" s="894"/>
      <c r="DV102" s="789"/>
      <c r="DW102" s="790"/>
      <c r="DX102" s="790"/>
      <c r="DY102" s="790"/>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404</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405</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408</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409</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411</v>
      </c>
      <c r="AB109" s="896"/>
      <c r="AC109" s="896"/>
      <c r="AD109" s="896"/>
      <c r="AE109" s="897"/>
      <c r="AF109" s="895" t="s">
        <v>412</v>
      </c>
      <c r="AG109" s="896"/>
      <c r="AH109" s="896"/>
      <c r="AI109" s="896"/>
      <c r="AJ109" s="897"/>
      <c r="AK109" s="895" t="s">
        <v>294</v>
      </c>
      <c r="AL109" s="896"/>
      <c r="AM109" s="896"/>
      <c r="AN109" s="896"/>
      <c r="AO109" s="897"/>
      <c r="AP109" s="895" t="s">
        <v>413</v>
      </c>
      <c r="AQ109" s="896"/>
      <c r="AR109" s="896"/>
      <c r="AS109" s="896"/>
      <c r="AT109" s="898"/>
      <c r="AU109" s="91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411</v>
      </c>
      <c r="BR109" s="896"/>
      <c r="BS109" s="896"/>
      <c r="BT109" s="896"/>
      <c r="BU109" s="897"/>
      <c r="BV109" s="895" t="s">
        <v>412</v>
      </c>
      <c r="BW109" s="896"/>
      <c r="BX109" s="896"/>
      <c r="BY109" s="896"/>
      <c r="BZ109" s="897"/>
      <c r="CA109" s="895" t="s">
        <v>294</v>
      </c>
      <c r="CB109" s="896"/>
      <c r="CC109" s="896"/>
      <c r="CD109" s="896"/>
      <c r="CE109" s="897"/>
      <c r="CF109" s="916" t="s">
        <v>413</v>
      </c>
      <c r="CG109" s="916"/>
      <c r="CH109" s="916"/>
      <c r="CI109" s="916"/>
      <c r="CJ109" s="916"/>
      <c r="CK109" s="895"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411</v>
      </c>
      <c r="DH109" s="896"/>
      <c r="DI109" s="896"/>
      <c r="DJ109" s="896"/>
      <c r="DK109" s="897"/>
      <c r="DL109" s="895" t="s">
        <v>412</v>
      </c>
      <c r="DM109" s="896"/>
      <c r="DN109" s="896"/>
      <c r="DO109" s="896"/>
      <c r="DP109" s="897"/>
      <c r="DQ109" s="895" t="s">
        <v>294</v>
      </c>
      <c r="DR109" s="896"/>
      <c r="DS109" s="896"/>
      <c r="DT109" s="896"/>
      <c r="DU109" s="897"/>
      <c r="DV109" s="895" t="s">
        <v>413</v>
      </c>
      <c r="DW109" s="896"/>
      <c r="DX109" s="896"/>
      <c r="DY109" s="896"/>
      <c r="DZ109" s="898"/>
    </row>
    <row r="110" spans="1:131" s="218" customFormat="1" ht="26.25" customHeight="1" x14ac:dyDescent="0.15">
      <c r="A110" s="899" t="s">
        <v>415</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3221259</v>
      </c>
      <c r="AB110" s="903"/>
      <c r="AC110" s="903"/>
      <c r="AD110" s="903"/>
      <c r="AE110" s="904"/>
      <c r="AF110" s="905">
        <v>3344622</v>
      </c>
      <c r="AG110" s="903"/>
      <c r="AH110" s="903"/>
      <c r="AI110" s="903"/>
      <c r="AJ110" s="904"/>
      <c r="AK110" s="905">
        <v>3616815</v>
      </c>
      <c r="AL110" s="903"/>
      <c r="AM110" s="903"/>
      <c r="AN110" s="903"/>
      <c r="AO110" s="904"/>
      <c r="AP110" s="906">
        <v>21</v>
      </c>
      <c r="AQ110" s="907"/>
      <c r="AR110" s="907"/>
      <c r="AS110" s="907"/>
      <c r="AT110" s="908"/>
      <c r="AU110" s="909" t="s">
        <v>69</v>
      </c>
      <c r="AV110" s="910"/>
      <c r="AW110" s="910"/>
      <c r="AX110" s="910"/>
      <c r="AY110" s="910"/>
      <c r="AZ110" s="932" t="s">
        <v>416</v>
      </c>
      <c r="BA110" s="900"/>
      <c r="BB110" s="900"/>
      <c r="BC110" s="900"/>
      <c r="BD110" s="900"/>
      <c r="BE110" s="900"/>
      <c r="BF110" s="900"/>
      <c r="BG110" s="900"/>
      <c r="BH110" s="900"/>
      <c r="BI110" s="900"/>
      <c r="BJ110" s="900"/>
      <c r="BK110" s="900"/>
      <c r="BL110" s="900"/>
      <c r="BM110" s="900"/>
      <c r="BN110" s="900"/>
      <c r="BO110" s="900"/>
      <c r="BP110" s="901"/>
      <c r="BQ110" s="933">
        <v>41650470</v>
      </c>
      <c r="BR110" s="934"/>
      <c r="BS110" s="934"/>
      <c r="BT110" s="934"/>
      <c r="BU110" s="934"/>
      <c r="BV110" s="934">
        <v>41199051</v>
      </c>
      <c r="BW110" s="934"/>
      <c r="BX110" s="934"/>
      <c r="BY110" s="934"/>
      <c r="BZ110" s="934"/>
      <c r="CA110" s="934">
        <v>39683799</v>
      </c>
      <c r="CB110" s="934"/>
      <c r="CC110" s="934"/>
      <c r="CD110" s="934"/>
      <c r="CE110" s="934"/>
      <c r="CF110" s="947">
        <v>230</v>
      </c>
      <c r="CG110" s="948"/>
      <c r="CH110" s="948"/>
      <c r="CI110" s="948"/>
      <c r="CJ110" s="948"/>
      <c r="CK110" s="949" t="s">
        <v>417</v>
      </c>
      <c r="CL110" s="950"/>
      <c r="CM110" s="932" t="s">
        <v>418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419</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420</v>
      </c>
      <c r="BA111" s="926"/>
      <c r="BB111" s="926"/>
      <c r="BC111" s="926"/>
      <c r="BD111" s="926"/>
      <c r="BE111" s="926"/>
      <c r="BF111" s="926"/>
      <c r="BG111" s="926"/>
      <c r="BH111" s="926"/>
      <c r="BI111" s="926"/>
      <c r="BJ111" s="926"/>
      <c r="BK111" s="926"/>
      <c r="BL111" s="926"/>
      <c r="BM111" s="926"/>
      <c r="BN111" s="926"/>
      <c r="BO111" s="926"/>
      <c r="BP111" s="927"/>
      <c r="BQ111" s="928">
        <v>24822</v>
      </c>
      <c r="BR111" s="929"/>
      <c r="BS111" s="929"/>
      <c r="BT111" s="929"/>
      <c r="BU111" s="929"/>
      <c r="BV111" s="929">
        <v>16548</v>
      </c>
      <c r="BW111" s="929"/>
      <c r="BX111" s="929"/>
      <c r="BY111" s="929"/>
      <c r="BZ111" s="929"/>
      <c r="CA111" s="929">
        <v>8274</v>
      </c>
      <c r="CB111" s="929"/>
      <c r="CC111" s="929"/>
      <c r="CD111" s="929"/>
      <c r="CE111" s="929"/>
      <c r="CF111" s="923">
        <v>0</v>
      </c>
      <c r="CG111" s="924"/>
      <c r="CH111" s="924"/>
      <c r="CI111" s="924"/>
      <c r="CJ111" s="924"/>
      <c r="CK111" s="951"/>
      <c r="CL111" s="952"/>
      <c r="CM111" s="925" t="s">
        <v>421</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422</v>
      </c>
      <c r="B112" s="956"/>
      <c r="C112" s="926" t="s">
        <v>423</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424</v>
      </c>
      <c r="BA112" s="926"/>
      <c r="BB112" s="926"/>
      <c r="BC112" s="926"/>
      <c r="BD112" s="926"/>
      <c r="BE112" s="926"/>
      <c r="BF112" s="926"/>
      <c r="BG112" s="926"/>
      <c r="BH112" s="926"/>
      <c r="BI112" s="926"/>
      <c r="BJ112" s="926"/>
      <c r="BK112" s="926"/>
      <c r="BL112" s="926"/>
      <c r="BM112" s="926"/>
      <c r="BN112" s="926"/>
      <c r="BO112" s="926"/>
      <c r="BP112" s="927"/>
      <c r="BQ112" s="928">
        <v>8067466</v>
      </c>
      <c r="BR112" s="929"/>
      <c r="BS112" s="929"/>
      <c r="BT112" s="929"/>
      <c r="BU112" s="929"/>
      <c r="BV112" s="929">
        <v>7540428</v>
      </c>
      <c r="BW112" s="929"/>
      <c r="BX112" s="929"/>
      <c r="BY112" s="929"/>
      <c r="BZ112" s="929"/>
      <c r="CA112" s="929">
        <v>8936673</v>
      </c>
      <c r="CB112" s="929"/>
      <c r="CC112" s="929"/>
      <c r="CD112" s="929"/>
      <c r="CE112" s="929"/>
      <c r="CF112" s="923">
        <v>51.8</v>
      </c>
      <c r="CG112" s="924"/>
      <c r="CH112" s="924"/>
      <c r="CI112" s="924"/>
      <c r="CJ112" s="924"/>
      <c r="CK112" s="951"/>
      <c r="CL112" s="952"/>
      <c r="CM112" s="925" t="s">
        <v>425</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426</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742984</v>
      </c>
      <c r="AB113" s="941"/>
      <c r="AC113" s="941"/>
      <c r="AD113" s="941"/>
      <c r="AE113" s="942"/>
      <c r="AF113" s="943">
        <v>804613</v>
      </c>
      <c r="AG113" s="941"/>
      <c r="AH113" s="941"/>
      <c r="AI113" s="941"/>
      <c r="AJ113" s="942"/>
      <c r="AK113" s="943">
        <v>663597</v>
      </c>
      <c r="AL113" s="941"/>
      <c r="AM113" s="941"/>
      <c r="AN113" s="941"/>
      <c r="AO113" s="942"/>
      <c r="AP113" s="944">
        <v>3.8</v>
      </c>
      <c r="AQ113" s="945"/>
      <c r="AR113" s="945"/>
      <c r="AS113" s="945"/>
      <c r="AT113" s="946"/>
      <c r="AU113" s="911"/>
      <c r="AV113" s="912"/>
      <c r="AW113" s="912"/>
      <c r="AX113" s="912"/>
      <c r="AY113" s="912"/>
      <c r="AZ113" s="925" t="s">
        <v>427</v>
      </c>
      <c r="BA113" s="926"/>
      <c r="BB113" s="926"/>
      <c r="BC113" s="926"/>
      <c r="BD113" s="926"/>
      <c r="BE113" s="926"/>
      <c r="BF113" s="926"/>
      <c r="BG113" s="926"/>
      <c r="BH113" s="926"/>
      <c r="BI113" s="926"/>
      <c r="BJ113" s="926"/>
      <c r="BK113" s="926"/>
      <c r="BL113" s="926"/>
      <c r="BM113" s="926"/>
      <c r="BN113" s="926"/>
      <c r="BO113" s="926"/>
      <c r="BP113" s="927"/>
      <c r="BQ113" s="928">
        <v>4170714</v>
      </c>
      <c r="BR113" s="929"/>
      <c r="BS113" s="929"/>
      <c r="BT113" s="929"/>
      <c r="BU113" s="929"/>
      <c r="BV113" s="929">
        <v>4839374</v>
      </c>
      <c r="BW113" s="929"/>
      <c r="BX113" s="929"/>
      <c r="BY113" s="929"/>
      <c r="BZ113" s="929"/>
      <c r="CA113" s="929">
        <v>4762284</v>
      </c>
      <c r="CB113" s="929"/>
      <c r="CC113" s="929"/>
      <c r="CD113" s="929"/>
      <c r="CE113" s="929"/>
      <c r="CF113" s="923">
        <v>27.6</v>
      </c>
      <c r="CG113" s="924"/>
      <c r="CH113" s="924"/>
      <c r="CI113" s="924"/>
      <c r="CJ113" s="924"/>
      <c r="CK113" s="951"/>
      <c r="CL113" s="952"/>
      <c r="CM113" s="925" t="s">
        <v>428</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429</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276697</v>
      </c>
      <c r="AB114" s="962"/>
      <c r="AC114" s="962"/>
      <c r="AD114" s="962"/>
      <c r="AE114" s="963"/>
      <c r="AF114" s="964">
        <v>275462</v>
      </c>
      <c r="AG114" s="962"/>
      <c r="AH114" s="962"/>
      <c r="AI114" s="962"/>
      <c r="AJ114" s="963"/>
      <c r="AK114" s="964">
        <v>354352</v>
      </c>
      <c r="AL114" s="962"/>
      <c r="AM114" s="962"/>
      <c r="AN114" s="962"/>
      <c r="AO114" s="963"/>
      <c r="AP114" s="965">
        <v>2.1</v>
      </c>
      <c r="AQ114" s="966"/>
      <c r="AR114" s="966"/>
      <c r="AS114" s="966"/>
      <c r="AT114" s="967"/>
      <c r="AU114" s="911"/>
      <c r="AV114" s="912"/>
      <c r="AW114" s="912"/>
      <c r="AX114" s="912"/>
      <c r="AY114" s="912"/>
      <c r="AZ114" s="925" t="s">
        <v>430</v>
      </c>
      <c r="BA114" s="926"/>
      <c r="BB114" s="926"/>
      <c r="BC114" s="926"/>
      <c r="BD114" s="926"/>
      <c r="BE114" s="926"/>
      <c r="BF114" s="926"/>
      <c r="BG114" s="926"/>
      <c r="BH114" s="926"/>
      <c r="BI114" s="926"/>
      <c r="BJ114" s="926"/>
      <c r="BK114" s="926"/>
      <c r="BL114" s="926"/>
      <c r="BM114" s="926"/>
      <c r="BN114" s="926"/>
      <c r="BO114" s="926"/>
      <c r="BP114" s="927"/>
      <c r="BQ114" s="928">
        <v>4145452</v>
      </c>
      <c r="BR114" s="929"/>
      <c r="BS114" s="929"/>
      <c r="BT114" s="929"/>
      <c r="BU114" s="929"/>
      <c r="BV114" s="929">
        <v>4290649</v>
      </c>
      <c r="BW114" s="929"/>
      <c r="BX114" s="929"/>
      <c r="BY114" s="929"/>
      <c r="BZ114" s="929"/>
      <c r="CA114" s="929">
        <v>4276811</v>
      </c>
      <c r="CB114" s="929"/>
      <c r="CC114" s="929"/>
      <c r="CD114" s="929"/>
      <c r="CE114" s="929"/>
      <c r="CF114" s="923">
        <v>24.8</v>
      </c>
      <c r="CG114" s="924"/>
      <c r="CH114" s="924"/>
      <c r="CI114" s="924"/>
      <c r="CJ114" s="924"/>
      <c r="CK114" s="951"/>
      <c r="CL114" s="952"/>
      <c r="CM114" s="925" t="s">
        <v>431</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432</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22739</v>
      </c>
      <c r="AB115" s="941"/>
      <c r="AC115" s="941"/>
      <c r="AD115" s="941"/>
      <c r="AE115" s="942"/>
      <c r="AF115" s="943">
        <v>17938</v>
      </c>
      <c r="AG115" s="941"/>
      <c r="AH115" s="941"/>
      <c r="AI115" s="941"/>
      <c r="AJ115" s="942"/>
      <c r="AK115" s="943">
        <v>11749</v>
      </c>
      <c r="AL115" s="941"/>
      <c r="AM115" s="941"/>
      <c r="AN115" s="941"/>
      <c r="AO115" s="942"/>
      <c r="AP115" s="944">
        <v>0.1</v>
      </c>
      <c r="AQ115" s="945"/>
      <c r="AR115" s="945"/>
      <c r="AS115" s="945"/>
      <c r="AT115" s="946"/>
      <c r="AU115" s="911"/>
      <c r="AV115" s="912"/>
      <c r="AW115" s="912"/>
      <c r="AX115" s="912"/>
      <c r="AY115" s="912"/>
      <c r="AZ115" s="925" t="s">
        <v>433</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434</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15">
      <c r="A116" s="959"/>
      <c r="B116" s="960"/>
      <c r="C116" s="968" t="s">
        <v>435</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436</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437</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24822</v>
      </c>
      <c r="DH116" s="962"/>
      <c r="DI116" s="962"/>
      <c r="DJ116" s="962"/>
      <c r="DK116" s="963"/>
      <c r="DL116" s="964">
        <v>16548</v>
      </c>
      <c r="DM116" s="962"/>
      <c r="DN116" s="962"/>
      <c r="DO116" s="962"/>
      <c r="DP116" s="963"/>
      <c r="DQ116" s="964">
        <v>8274</v>
      </c>
      <c r="DR116" s="962"/>
      <c r="DS116" s="962"/>
      <c r="DT116" s="962"/>
      <c r="DU116" s="963"/>
      <c r="DV116" s="965">
        <v>0</v>
      </c>
      <c r="DW116" s="966"/>
      <c r="DX116" s="966"/>
      <c r="DY116" s="966"/>
      <c r="DZ116" s="967"/>
    </row>
    <row r="117" spans="1:130" s="21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438</v>
      </c>
      <c r="Z117" s="897"/>
      <c r="AA117" s="981">
        <v>4263679</v>
      </c>
      <c r="AB117" s="982"/>
      <c r="AC117" s="982"/>
      <c r="AD117" s="982"/>
      <c r="AE117" s="983"/>
      <c r="AF117" s="984">
        <v>4442635</v>
      </c>
      <c r="AG117" s="982"/>
      <c r="AH117" s="982"/>
      <c r="AI117" s="982"/>
      <c r="AJ117" s="983"/>
      <c r="AK117" s="984">
        <v>4646513</v>
      </c>
      <c r="AL117" s="982"/>
      <c r="AM117" s="982"/>
      <c r="AN117" s="982"/>
      <c r="AO117" s="983"/>
      <c r="AP117" s="985"/>
      <c r="AQ117" s="986"/>
      <c r="AR117" s="986"/>
      <c r="AS117" s="986"/>
      <c r="AT117" s="987"/>
      <c r="AU117" s="911"/>
      <c r="AV117" s="912"/>
      <c r="AW117" s="912"/>
      <c r="AX117" s="912"/>
      <c r="AY117" s="912"/>
      <c r="AZ117" s="977" t="s">
        <v>439</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440</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411</v>
      </c>
      <c r="AB118" s="896"/>
      <c r="AC118" s="896"/>
      <c r="AD118" s="896"/>
      <c r="AE118" s="897"/>
      <c r="AF118" s="895" t="s">
        <v>412</v>
      </c>
      <c r="AG118" s="896"/>
      <c r="AH118" s="896"/>
      <c r="AI118" s="896"/>
      <c r="AJ118" s="897"/>
      <c r="AK118" s="895" t="s">
        <v>294</v>
      </c>
      <c r="AL118" s="896"/>
      <c r="AM118" s="896"/>
      <c r="AN118" s="896"/>
      <c r="AO118" s="897"/>
      <c r="AP118" s="973" t="s">
        <v>413</v>
      </c>
      <c r="AQ118" s="974"/>
      <c r="AR118" s="974"/>
      <c r="AS118" s="974"/>
      <c r="AT118" s="975"/>
      <c r="AU118" s="911"/>
      <c r="AV118" s="912"/>
      <c r="AW118" s="912"/>
      <c r="AX118" s="912"/>
      <c r="AY118" s="912"/>
      <c r="AZ118" s="976" t="s">
        <v>441</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442</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59" t="s">
        <v>417</v>
      </c>
      <c r="B119" s="950"/>
      <c r="C119" s="932" t="s">
        <v>418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443</v>
      </c>
      <c r="BP119" s="1008"/>
      <c r="BQ119" s="1002">
        <v>58058924</v>
      </c>
      <c r="BR119" s="1003"/>
      <c r="BS119" s="1003"/>
      <c r="BT119" s="1003"/>
      <c r="BU119" s="1003"/>
      <c r="BV119" s="1003">
        <v>57886050</v>
      </c>
      <c r="BW119" s="1003"/>
      <c r="BX119" s="1003"/>
      <c r="BY119" s="1003"/>
      <c r="BZ119" s="1003"/>
      <c r="CA119" s="1003">
        <v>57667841</v>
      </c>
      <c r="CB119" s="1003"/>
      <c r="CC119" s="1003"/>
      <c r="CD119" s="1003"/>
      <c r="CE119" s="1003"/>
      <c r="CF119" s="1004"/>
      <c r="CG119" s="1005"/>
      <c r="CH119" s="1005"/>
      <c r="CI119" s="1005"/>
      <c r="CJ119" s="1006"/>
      <c r="CK119" s="953"/>
      <c r="CL119" s="954"/>
      <c r="CM119" s="976" t="s">
        <v>444</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0"/>
      <c r="B120" s="952"/>
      <c r="C120" s="925" t="s">
        <v>421</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445</v>
      </c>
      <c r="AV120" s="995"/>
      <c r="AW120" s="995"/>
      <c r="AX120" s="995"/>
      <c r="AY120" s="996"/>
      <c r="AZ120" s="932" t="s">
        <v>446</v>
      </c>
      <c r="BA120" s="900"/>
      <c r="BB120" s="900"/>
      <c r="BC120" s="900"/>
      <c r="BD120" s="900"/>
      <c r="BE120" s="900"/>
      <c r="BF120" s="900"/>
      <c r="BG120" s="900"/>
      <c r="BH120" s="900"/>
      <c r="BI120" s="900"/>
      <c r="BJ120" s="900"/>
      <c r="BK120" s="900"/>
      <c r="BL120" s="900"/>
      <c r="BM120" s="900"/>
      <c r="BN120" s="900"/>
      <c r="BO120" s="900"/>
      <c r="BP120" s="901"/>
      <c r="BQ120" s="933">
        <v>4664346</v>
      </c>
      <c r="BR120" s="934"/>
      <c r="BS120" s="934"/>
      <c r="BT120" s="934"/>
      <c r="BU120" s="934"/>
      <c r="BV120" s="934">
        <v>4055670</v>
      </c>
      <c r="BW120" s="934"/>
      <c r="BX120" s="934"/>
      <c r="BY120" s="934"/>
      <c r="BZ120" s="934"/>
      <c r="CA120" s="934">
        <v>2608610</v>
      </c>
      <c r="CB120" s="934"/>
      <c r="CC120" s="934"/>
      <c r="CD120" s="934"/>
      <c r="CE120" s="934"/>
      <c r="CF120" s="947">
        <v>15.1</v>
      </c>
      <c r="CG120" s="948"/>
      <c r="CH120" s="948"/>
      <c r="CI120" s="948"/>
      <c r="CJ120" s="948"/>
      <c r="CK120" s="1009" t="s">
        <v>447</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7850213</v>
      </c>
      <c r="DH120" s="934"/>
      <c r="DI120" s="934"/>
      <c r="DJ120" s="934"/>
      <c r="DK120" s="934"/>
      <c r="DL120" s="934">
        <v>7476862</v>
      </c>
      <c r="DM120" s="934"/>
      <c r="DN120" s="934"/>
      <c r="DO120" s="934"/>
      <c r="DP120" s="934"/>
      <c r="DQ120" s="934">
        <v>8862074</v>
      </c>
      <c r="DR120" s="934"/>
      <c r="DS120" s="934"/>
      <c r="DT120" s="934"/>
      <c r="DU120" s="934"/>
      <c r="DV120" s="935">
        <v>51.4</v>
      </c>
      <c r="DW120" s="935"/>
      <c r="DX120" s="935"/>
      <c r="DY120" s="935"/>
      <c r="DZ120" s="936"/>
    </row>
    <row r="121" spans="1:130" s="218" customFormat="1" ht="26.25" customHeight="1" x14ac:dyDescent="0.15">
      <c r="A121" s="1060"/>
      <c r="B121" s="952"/>
      <c r="C121" s="977" t="s">
        <v>448</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449</v>
      </c>
      <c r="BA121" s="926"/>
      <c r="BB121" s="926"/>
      <c r="BC121" s="926"/>
      <c r="BD121" s="926"/>
      <c r="BE121" s="926"/>
      <c r="BF121" s="926"/>
      <c r="BG121" s="926"/>
      <c r="BH121" s="926"/>
      <c r="BI121" s="926"/>
      <c r="BJ121" s="926"/>
      <c r="BK121" s="926"/>
      <c r="BL121" s="926"/>
      <c r="BM121" s="926"/>
      <c r="BN121" s="926"/>
      <c r="BO121" s="926"/>
      <c r="BP121" s="927"/>
      <c r="BQ121" s="928">
        <v>6176654</v>
      </c>
      <c r="BR121" s="929"/>
      <c r="BS121" s="929"/>
      <c r="BT121" s="929"/>
      <c r="BU121" s="929"/>
      <c r="BV121" s="929">
        <v>6088954</v>
      </c>
      <c r="BW121" s="929"/>
      <c r="BX121" s="929"/>
      <c r="BY121" s="929"/>
      <c r="BZ121" s="929"/>
      <c r="CA121" s="929">
        <v>6782487</v>
      </c>
      <c r="CB121" s="929"/>
      <c r="CC121" s="929"/>
      <c r="CD121" s="929"/>
      <c r="CE121" s="929"/>
      <c r="CF121" s="923">
        <v>39.299999999999997</v>
      </c>
      <c r="CG121" s="924"/>
      <c r="CH121" s="924"/>
      <c r="CI121" s="924"/>
      <c r="CJ121" s="924"/>
      <c r="CK121" s="1012"/>
      <c r="CL121" s="1013"/>
      <c r="CM121" s="1013"/>
      <c r="CN121" s="1013"/>
      <c r="CO121" s="1014"/>
      <c r="CP121" s="1022" t="s">
        <v>392</v>
      </c>
      <c r="CQ121" s="1023"/>
      <c r="CR121" s="1023"/>
      <c r="CS121" s="1023"/>
      <c r="CT121" s="1023"/>
      <c r="CU121" s="1023"/>
      <c r="CV121" s="1023"/>
      <c r="CW121" s="1023"/>
      <c r="CX121" s="1023"/>
      <c r="CY121" s="1023"/>
      <c r="CZ121" s="1023"/>
      <c r="DA121" s="1023"/>
      <c r="DB121" s="1023"/>
      <c r="DC121" s="1023"/>
      <c r="DD121" s="1023"/>
      <c r="DE121" s="1023"/>
      <c r="DF121" s="1024"/>
      <c r="DG121" s="928">
        <v>211294</v>
      </c>
      <c r="DH121" s="929"/>
      <c r="DI121" s="929"/>
      <c r="DJ121" s="929"/>
      <c r="DK121" s="929"/>
      <c r="DL121" s="929">
        <v>59247</v>
      </c>
      <c r="DM121" s="929"/>
      <c r="DN121" s="929"/>
      <c r="DO121" s="929"/>
      <c r="DP121" s="929"/>
      <c r="DQ121" s="929">
        <v>71969</v>
      </c>
      <c r="DR121" s="929"/>
      <c r="DS121" s="929"/>
      <c r="DT121" s="929"/>
      <c r="DU121" s="929"/>
      <c r="DV121" s="930">
        <v>0.4</v>
      </c>
      <c r="DW121" s="930"/>
      <c r="DX121" s="930"/>
      <c r="DY121" s="930"/>
      <c r="DZ121" s="931"/>
    </row>
    <row r="122" spans="1:130" s="218" customFormat="1" ht="26.25" customHeight="1" x14ac:dyDescent="0.15">
      <c r="A122" s="1060"/>
      <c r="B122" s="952"/>
      <c r="C122" s="925" t="s">
        <v>431</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450</v>
      </c>
      <c r="BA122" s="968"/>
      <c r="BB122" s="968"/>
      <c r="BC122" s="968"/>
      <c r="BD122" s="968"/>
      <c r="BE122" s="968"/>
      <c r="BF122" s="968"/>
      <c r="BG122" s="968"/>
      <c r="BH122" s="968"/>
      <c r="BI122" s="968"/>
      <c r="BJ122" s="968"/>
      <c r="BK122" s="968"/>
      <c r="BL122" s="968"/>
      <c r="BM122" s="968"/>
      <c r="BN122" s="968"/>
      <c r="BO122" s="968"/>
      <c r="BP122" s="969"/>
      <c r="BQ122" s="1002">
        <v>37871199</v>
      </c>
      <c r="BR122" s="1003"/>
      <c r="BS122" s="1003"/>
      <c r="BT122" s="1003"/>
      <c r="BU122" s="1003"/>
      <c r="BV122" s="1003">
        <v>37131831</v>
      </c>
      <c r="BW122" s="1003"/>
      <c r="BX122" s="1003"/>
      <c r="BY122" s="1003"/>
      <c r="BZ122" s="1003"/>
      <c r="CA122" s="1003">
        <v>35318136</v>
      </c>
      <c r="CB122" s="1003"/>
      <c r="CC122" s="1003"/>
      <c r="CD122" s="1003"/>
      <c r="CE122" s="1003"/>
      <c r="CF122" s="1020">
        <v>204.7</v>
      </c>
      <c r="CG122" s="1021"/>
      <c r="CH122" s="1021"/>
      <c r="CI122" s="1021"/>
      <c r="CJ122" s="1021"/>
      <c r="CK122" s="1012"/>
      <c r="CL122" s="1013"/>
      <c r="CM122" s="1013"/>
      <c r="CN122" s="1013"/>
      <c r="CO122" s="1014"/>
      <c r="CP122" s="1022" t="s">
        <v>395</v>
      </c>
      <c r="CQ122" s="1023"/>
      <c r="CR122" s="1023"/>
      <c r="CS122" s="1023"/>
      <c r="CT122" s="1023"/>
      <c r="CU122" s="1023"/>
      <c r="CV122" s="1023"/>
      <c r="CW122" s="1023"/>
      <c r="CX122" s="1023"/>
      <c r="CY122" s="1023"/>
      <c r="CZ122" s="1023"/>
      <c r="DA122" s="1023"/>
      <c r="DB122" s="1023"/>
      <c r="DC122" s="1023"/>
      <c r="DD122" s="1023"/>
      <c r="DE122" s="1023"/>
      <c r="DF122" s="1024"/>
      <c r="DG122" s="928">
        <v>5959</v>
      </c>
      <c r="DH122" s="929"/>
      <c r="DI122" s="929"/>
      <c r="DJ122" s="929"/>
      <c r="DK122" s="929"/>
      <c r="DL122" s="929">
        <v>4319</v>
      </c>
      <c r="DM122" s="929"/>
      <c r="DN122" s="929"/>
      <c r="DO122" s="929"/>
      <c r="DP122" s="929"/>
      <c r="DQ122" s="929">
        <v>2630</v>
      </c>
      <c r="DR122" s="929"/>
      <c r="DS122" s="929"/>
      <c r="DT122" s="929"/>
      <c r="DU122" s="929"/>
      <c r="DV122" s="930">
        <v>0</v>
      </c>
      <c r="DW122" s="930"/>
      <c r="DX122" s="930"/>
      <c r="DY122" s="930"/>
      <c r="DZ122" s="931"/>
    </row>
    <row r="123" spans="1:130" s="218" customFormat="1" ht="26.25" customHeight="1" x14ac:dyDescent="0.15">
      <c r="A123" s="1060"/>
      <c r="B123" s="952"/>
      <c r="C123" s="925" t="s">
        <v>437</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v>8536</v>
      </c>
      <c r="AB123" s="962"/>
      <c r="AC123" s="962"/>
      <c r="AD123" s="962"/>
      <c r="AE123" s="963"/>
      <c r="AF123" s="964">
        <v>8461</v>
      </c>
      <c r="AG123" s="962"/>
      <c r="AH123" s="962"/>
      <c r="AI123" s="962"/>
      <c r="AJ123" s="963"/>
      <c r="AK123" s="964">
        <v>8386</v>
      </c>
      <c r="AL123" s="962"/>
      <c r="AM123" s="962"/>
      <c r="AN123" s="962"/>
      <c r="AO123" s="963"/>
      <c r="AP123" s="965">
        <v>0</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451</v>
      </c>
      <c r="BP123" s="1008"/>
      <c r="BQ123" s="1066">
        <v>48712199</v>
      </c>
      <c r="BR123" s="1067"/>
      <c r="BS123" s="1067"/>
      <c r="BT123" s="1067"/>
      <c r="BU123" s="1067"/>
      <c r="BV123" s="1067">
        <v>47276455</v>
      </c>
      <c r="BW123" s="1067"/>
      <c r="BX123" s="1067"/>
      <c r="BY123" s="1067"/>
      <c r="BZ123" s="1067"/>
      <c r="CA123" s="1067">
        <v>44709233</v>
      </c>
      <c r="CB123" s="1067"/>
      <c r="CC123" s="1067"/>
      <c r="CD123" s="1067"/>
      <c r="CE123" s="1067"/>
      <c r="CF123" s="1004"/>
      <c r="CG123" s="1005"/>
      <c r="CH123" s="1005"/>
      <c r="CI123" s="1005"/>
      <c r="CJ123" s="1006"/>
      <c r="CK123" s="1012"/>
      <c r="CL123" s="1013"/>
      <c r="CM123" s="1013"/>
      <c r="CN123" s="1013"/>
      <c r="CO123" s="1014"/>
      <c r="CP123" s="1022" t="s">
        <v>390</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0"/>
      <c r="B124" s="952"/>
      <c r="C124" s="925" t="s">
        <v>440</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452</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55.9</v>
      </c>
      <c r="BR124" s="1030"/>
      <c r="BS124" s="1030"/>
      <c r="BT124" s="1030"/>
      <c r="BU124" s="1030"/>
      <c r="BV124" s="1030">
        <v>63.1</v>
      </c>
      <c r="BW124" s="1030"/>
      <c r="BX124" s="1030"/>
      <c r="BY124" s="1030"/>
      <c r="BZ124" s="1030"/>
      <c r="CA124" s="1030">
        <v>75</v>
      </c>
      <c r="CB124" s="1030"/>
      <c r="CC124" s="1030"/>
      <c r="CD124" s="1030"/>
      <c r="CE124" s="1030"/>
      <c r="CF124" s="1031"/>
      <c r="CG124" s="1032"/>
      <c r="CH124" s="1032"/>
      <c r="CI124" s="1032"/>
      <c r="CJ124" s="1033"/>
      <c r="CK124" s="1015"/>
      <c r="CL124" s="1015"/>
      <c r="CM124" s="1015"/>
      <c r="CN124" s="1015"/>
      <c r="CO124" s="1016"/>
      <c r="CP124" s="1022" t="s">
        <v>453</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0"/>
      <c r="B125" s="952"/>
      <c r="C125" s="925" t="s">
        <v>442</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454</v>
      </c>
      <c r="CL125" s="1010"/>
      <c r="CM125" s="1010"/>
      <c r="CN125" s="1010"/>
      <c r="CO125" s="1011"/>
      <c r="CP125" s="932" t="s">
        <v>455</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0"/>
      <c r="B126" s="952"/>
      <c r="C126" s="925" t="s">
        <v>444</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456</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1"/>
      <c r="B127" s="954"/>
      <c r="C127" s="976" t="s">
        <v>457</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v>14203</v>
      </c>
      <c r="AB127" s="962"/>
      <c r="AC127" s="962"/>
      <c r="AD127" s="962"/>
      <c r="AE127" s="963"/>
      <c r="AF127" s="964">
        <v>9477</v>
      </c>
      <c r="AG127" s="962"/>
      <c r="AH127" s="962"/>
      <c r="AI127" s="962"/>
      <c r="AJ127" s="963"/>
      <c r="AK127" s="964">
        <v>3363</v>
      </c>
      <c r="AL127" s="962"/>
      <c r="AM127" s="962"/>
      <c r="AN127" s="962"/>
      <c r="AO127" s="963"/>
      <c r="AP127" s="965">
        <v>0</v>
      </c>
      <c r="AQ127" s="966"/>
      <c r="AR127" s="966"/>
      <c r="AS127" s="966"/>
      <c r="AT127" s="967"/>
      <c r="AU127" s="220"/>
      <c r="AV127" s="220"/>
      <c r="AW127" s="220"/>
      <c r="AX127" s="1034" t="s">
        <v>458</v>
      </c>
      <c r="AY127" s="1035"/>
      <c r="AZ127" s="1035"/>
      <c r="BA127" s="1035"/>
      <c r="BB127" s="1035"/>
      <c r="BC127" s="1035"/>
      <c r="BD127" s="1035"/>
      <c r="BE127" s="1036"/>
      <c r="BF127" s="1037" t="s">
        <v>459</v>
      </c>
      <c r="BG127" s="1035"/>
      <c r="BH127" s="1035"/>
      <c r="BI127" s="1035"/>
      <c r="BJ127" s="1035"/>
      <c r="BK127" s="1035"/>
      <c r="BL127" s="1036"/>
      <c r="BM127" s="1037" t="s">
        <v>460</v>
      </c>
      <c r="BN127" s="1035"/>
      <c r="BO127" s="1035"/>
      <c r="BP127" s="1035"/>
      <c r="BQ127" s="1035"/>
      <c r="BR127" s="1035"/>
      <c r="BS127" s="1036"/>
      <c r="BT127" s="1037" t="s">
        <v>461</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462</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44" t="s">
        <v>463</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464</v>
      </c>
      <c r="X128" s="1046"/>
      <c r="Y128" s="1046"/>
      <c r="Z128" s="1047"/>
      <c r="AA128" s="1048">
        <v>492019</v>
      </c>
      <c r="AB128" s="1049"/>
      <c r="AC128" s="1049"/>
      <c r="AD128" s="1049"/>
      <c r="AE128" s="1050"/>
      <c r="AF128" s="1051">
        <v>485194</v>
      </c>
      <c r="AG128" s="1049"/>
      <c r="AH128" s="1049"/>
      <c r="AI128" s="1049"/>
      <c r="AJ128" s="1050"/>
      <c r="AK128" s="1051">
        <v>523842</v>
      </c>
      <c r="AL128" s="1049"/>
      <c r="AM128" s="1049"/>
      <c r="AN128" s="1049"/>
      <c r="AO128" s="1050"/>
      <c r="AP128" s="1052"/>
      <c r="AQ128" s="1053"/>
      <c r="AR128" s="1053"/>
      <c r="AS128" s="1053"/>
      <c r="AT128" s="1054"/>
      <c r="AU128" s="220"/>
      <c r="AV128" s="220"/>
      <c r="AW128" s="220"/>
      <c r="AX128" s="899" t="s">
        <v>465</v>
      </c>
      <c r="AY128" s="900"/>
      <c r="AZ128" s="900"/>
      <c r="BA128" s="900"/>
      <c r="BB128" s="900"/>
      <c r="BC128" s="900"/>
      <c r="BD128" s="900"/>
      <c r="BE128" s="901"/>
      <c r="BF128" s="1055" t="s">
        <v>122</v>
      </c>
      <c r="BG128" s="1056"/>
      <c r="BH128" s="1056"/>
      <c r="BI128" s="1056"/>
      <c r="BJ128" s="1056"/>
      <c r="BK128" s="1056"/>
      <c r="BL128" s="1057"/>
      <c r="BM128" s="1055">
        <v>12.47</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466</v>
      </c>
      <c r="CQ128" s="726"/>
      <c r="CR128" s="726"/>
      <c r="CS128" s="726"/>
      <c r="CT128" s="726"/>
      <c r="CU128" s="726"/>
      <c r="CV128" s="726"/>
      <c r="CW128" s="726"/>
      <c r="CX128" s="726"/>
      <c r="CY128" s="726"/>
      <c r="CZ128" s="726"/>
      <c r="DA128" s="726"/>
      <c r="DB128" s="726"/>
      <c r="DC128" s="726"/>
      <c r="DD128" s="726"/>
      <c r="DE128" s="726"/>
      <c r="DF128" s="1039"/>
      <c r="DG128" s="1040" t="s">
        <v>122</v>
      </c>
      <c r="DH128" s="1041"/>
      <c r="DI128" s="1041"/>
      <c r="DJ128" s="1041"/>
      <c r="DK128" s="1041"/>
      <c r="DL128" s="1041" t="s">
        <v>122</v>
      </c>
      <c r="DM128" s="1041"/>
      <c r="DN128" s="1041"/>
      <c r="DO128" s="1041"/>
      <c r="DP128" s="1041"/>
      <c r="DQ128" s="1041" t="s">
        <v>122</v>
      </c>
      <c r="DR128" s="1041"/>
      <c r="DS128" s="1041"/>
      <c r="DT128" s="1041"/>
      <c r="DU128" s="1041"/>
      <c r="DV128" s="1042" t="s">
        <v>122</v>
      </c>
      <c r="DW128" s="1042"/>
      <c r="DX128" s="1042"/>
      <c r="DY128" s="1042"/>
      <c r="DZ128" s="1043"/>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467</v>
      </c>
      <c r="X129" s="1074"/>
      <c r="Y129" s="1074"/>
      <c r="Z129" s="1075"/>
      <c r="AA129" s="961">
        <v>19644156</v>
      </c>
      <c r="AB129" s="962"/>
      <c r="AC129" s="962"/>
      <c r="AD129" s="962"/>
      <c r="AE129" s="963"/>
      <c r="AF129" s="964">
        <v>19792467</v>
      </c>
      <c r="AG129" s="962"/>
      <c r="AH129" s="962"/>
      <c r="AI129" s="962"/>
      <c r="AJ129" s="963"/>
      <c r="AK129" s="964">
        <v>20296923</v>
      </c>
      <c r="AL129" s="962"/>
      <c r="AM129" s="962"/>
      <c r="AN129" s="962"/>
      <c r="AO129" s="963"/>
      <c r="AP129" s="1076"/>
      <c r="AQ129" s="1077"/>
      <c r="AR129" s="1077"/>
      <c r="AS129" s="1077"/>
      <c r="AT129" s="1078"/>
      <c r="AU129" s="221"/>
      <c r="AV129" s="221"/>
      <c r="AW129" s="221"/>
      <c r="AX129" s="1068" t="s">
        <v>468</v>
      </c>
      <c r="AY129" s="926"/>
      <c r="AZ129" s="926"/>
      <c r="BA129" s="926"/>
      <c r="BB129" s="926"/>
      <c r="BC129" s="926"/>
      <c r="BD129" s="926"/>
      <c r="BE129" s="927"/>
      <c r="BF129" s="1069" t="s">
        <v>122</v>
      </c>
      <c r="BG129" s="1070"/>
      <c r="BH129" s="1070"/>
      <c r="BI129" s="1070"/>
      <c r="BJ129" s="1070"/>
      <c r="BK129" s="1070"/>
      <c r="BL129" s="1071"/>
      <c r="BM129" s="1069">
        <v>17.47</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469</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470</v>
      </c>
      <c r="X130" s="1074"/>
      <c r="Y130" s="1074"/>
      <c r="Z130" s="1075"/>
      <c r="AA130" s="961">
        <v>2937927</v>
      </c>
      <c r="AB130" s="962"/>
      <c r="AC130" s="962"/>
      <c r="AD130" s="962"/>
      <c r="AE130" s="963"/>
      <c r="AF130" s="964">
        <v>2986342</v>
      </c>
      <c r="AG130" s="962"/>
      <c r="AH130" s="962"/>
      <c r="AI130" s="962"/>
      <c r="AJ130" s="963"/>
      <c r="AK130" s="964">
        <v>3039900</v>
      </c>
      <c r="AL130" s="962"/>
      <c r="AM130" s="962"/>
      <c r="AN130" s="962"/>
      <c r="AO130" s="963"/>
      <c r="AP130" s="1076"/>
      <c r="AQ130" s="1077"/>
      <c r="AR130" s="1077"/>
      <c r="AS130" s="1077"/>
      <c r="AT130" s="1078"/>
      <c r="AU130" s="221"/>
      <c r="AV130" s="221"/>
      <c r="AW130" s="221"/>
      <c r="AX130" s="1068" t="s">
        <v>471</v>
      </c>
      <c r="AY130" s="926"/>
      <c r="AZ130" s="926"/>
      <c r="BA130" s="926"/>
      <c r="BB130" s="926"/>
      <c r="BC130" s="926"/>
      <c r="BD130" s="926"/>
      <c r="BE130" s="927"/>
      <c r="BF130" s="1104">
        <v>5.6</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472</v>
      </c>
      <c r="X131" s="1111"/>
      <c r="Y131" s="1111"/>
      <c r="Z131" s="1112"/>
      <c r="AA131" s="1007">
        <v>16706229</v>
      </c>
      <c r="AB131" s="989"/>
      <c r="AC131" s="989"/>
      <c r="AD131" s="989"/>
      <c r="AE131" s="990"/>
      <c r="AF131" s="988">
        <v>16806125</v>
      </c>
      <c r="AG131" s="989"/>
      <c r="AH131" s="989"/>
      <c r="AI131" s="989"/>
      <c r="AJ131" s="990"/>
      <c r="AK131" s="988">
        <v>17257023</v>
      </c>
      <c r="AL131" s="989"/>
      <c r="AM131" s="989"/>
      <c r="AN131" s="989"/>
      <c r="AO131" s="990"/>
      <c r="AP131" s="1113"/>
      <c r="AQ131" s="1114"/>
      <c r="AR131" s="1114"/>
      <c r="AS131" s="1114"/>
      <c r="AT131" s="1115"/>
      <c r="AU131" s="221"/>
      <c r="AV131" s="221"/>
      <c r="AW131" s="221"/>
      <c r="AX131" s="1086" t="s">
        <v>473</v>
      </c>
      <c r="AY131" s="726"/>
      <c r="AZ131" s="726"/>
      <c r="BA131" s="726"/>
      <c r="BB131" s="726"/>
      <c r="BC131" s="726"/>
      <c r="BD131" s="726"/>
      <c r="BE131" s="1039"/>
      <c r="BF131" s="1087">
        <v>75</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474</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475</v>
      </c>
      <c r="W132" s="1097"/>
      <c r="X132" s="1097"/>
      <c r="Y132" s="1097"/>
      <c r="Z132" s="1098"/>
      <c r="AA132" s="1099">
        <v>4.9905517279999998</v>
      </c>
      <c r="AB132" s="1100"/>
      <c r="AC132" s="1100"/>
      <c r="AD132" s="1100"/>
      <c r="AE132" s="1101"/>
      <c r="AF132" s="1102">
        <v>5.7782445390000001</v>
      </c>
      <c r="AG132" s="1100"/>
      <c r="AH132" s="1100"/>
      <c r="AI132" s="1100"/>
      <c r="AJ132" s="1101"/>
      <c r="AK132" s="1102">
        <v>6.274378843</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476</v>
      </c>
      <c r="W133" s="1080"/>
      <c r="X133" s="1080"/>
      <c r="Y133" s="1080"/>
      <c r="Z133" s="1081"/>
      <c r="AA133" s="1082">
        <v>5.2</v>
      </c>
      <c r="AB133" s="1083"/>
      <c r="AC133" s="1083"/>
      <c r="AD133" s="1083"/>
      <c r="AE133" s="1084"/>
      <c r="AF133" s="1082">
        <v>5.3</v>
      </c>
      <c r="AG133" s="1083"/>
      <c r="AH133" s="1083"/>
      <c r="AI133" s="1083"/>
      <c r="AJ133" s="1084"/>
      <c r="AK133" s="1082">
        <v>5.6</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GXAfrEKpMWt/VA+sV08FpvdUgdVGbrjVtS6898+ZEC6AgJVAnUyOlWrAUz+Q3AOK6iBaDJ297YeVJPQxNmQJQ==" saltValue="yJ/TakvqL14N4RpsAFJF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Z7lq+LTgHg8Z+qbedXGbyWm+Rl7QpC9puz2xNn94krkaUoLFexDmVGgNLzeluENi+Px4tPhTla51V2Lsg+wNw==" saltValue="RRnhQWcH8AdMWDJN8Rh6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Es7LCruZL7udnT2RSIcgquOgpC+AJzO9YJaG+tSKY41TOw2c7Hn4VpQi8NUUOP0OfvyRpXNP9DCZUP8Im0xmg==" saltValue="ZBWXxP8yVuQ+Ayb7DEoR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485</v>
      </c>
      <c r="AL9" s="1120"/>
      <c r="AM9" s="1120"/>
      <c r="AN9" s="1121"/>
      <c r="AO9" s="269">
        <v>6244145</v>
      </c>
      <c r="AP9" s="269">
        <v>85632</v>
      </c>
      <c r="AQ9" s="270">
        <v>95899</v>
      </c>
      <c r="AR9" s="271">
        <v>-10.7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486</v>
      </c>
      <c r="AL10" s="1120"/>
      <c r="AM10" s="1120"/>
      <c r="AN10" s="1121"/>
      <c r="AO10" s="272">
        <v>778556</v>
      </c>
      <c r="AP10" s="272">
        <v>10677</v>
      </c>
      <c r="AQ10" s="273">
        <v>7418</v>
      </c>
      <c r="AR10" s="274">
        <v>43.9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487</v>
      </c>
      <c r="AL11" s="1120"/>
      <c r="AM11" s="1120"/>
      <c r="AN11" s="1121"/>
      <c r="AO11" s="272">
        <v>132654</v>
      </c>
      <c r="AP11" s="272">
        <v>1819</v>
      </c>
      <c r="AQ11" s="273">
        <v>1842</v>
      </c>
      <c r="AR11" s="274">
        <v>-1.2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488</v>
      </c>
      <c r="AL12" s="1120"/>
      <c r="AM12" s="1120"/>
      <c r="AN12" s="1121"/>
      <c r="AO12" s="272">
        <v>19571</v>
      </c>
      <c r="AP12" s="272">
        <v>268</v>
      </c>
      <c r="AQ12" s="273">
        <v>18</v>
      </c>
      <c r="AR12" s="274">
        <v>1388.9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489</v>
      </c>
      <c r="AL13" s="1120"/>
      <c r="AM13" s="1120"/>
      <c r="AN13" s="1121"/>
      <c r="AO13" s="272">
        <v>182024</v>
      </c>
      <c r="AP13" s="272">
        <v>2496</v>
      </c>
      <c r="AQ13" s="273">
        <v>3674</v>
      </c>
      <c r="AR13" s="274">
        <v>-32.1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490</v>
      </c>
      <c r="AL14" s="1120"/>
      <c r="AM14" s="1120"/>
      <c r="AN14" s="1121"/>
      <c r="AO14" s="272">
        <v>196976</v>
      </c>
      <c r="AP14" s="272">
        <v>2701</v>
      </c>
      <c r="AQ14" s="273">
        <v>2040</v>
      </c>
      <c r="AR14" s="274">
        <v>32.4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491</v>
      </c>
      <c r="AL15" s="1123"/>
      <c r="AM15" s="1123"/>
      <c r="AN15" s="1124"/>
      <c r="AO15" s="272">
        <v>-388813</v>
      </c>
      <c r="AP15" s="272">
        <v>-5332</v>
      </c>
      <c r="AQ15" s="273">
        <v>-5724</v>
      </c>
      <c r="AR15" s="274">
        <v>-6.8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7165113</v>
      </c>
      <c r="AP16" s="272">
        <v>98263</v>
      </c>
      <c r="AQ16" s="273">
        <v>105167</v>
      </c>
      <c r="AR16" s="274">
        <v>-6.6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496</v>
      </c>
      <c r="AL21" s="1126"/>
      <c r="AM21" s="1126"/>
      <c r="AN21" s="1127"/>
      <c r="AO21" s="285">
        <v>7.39</v>
      </c>
      <c r="AP21" s="286">
        <v>8.91</v>
      </c>
      <c r="AQ21" s="287">
        <v>-1.52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497</v>
      </c>
      <c r="AL22" s="1126"/>
      <c r="AM22" s="1126"/>
      <c r="AN22" s="1127"/>
      <c r="AO22" s="290">
        <v>100.2</v>
      </c>
      <c r="AP22" s="291">
        <v>97.6</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501</v>
      </c>
      <c r="AL32" s="1134"/>
      <c r="AM32" s="1134"/>
      <c r="AN32" s="1135"/>
      <c r="AO32" s="300">
        <v>3616815</v>
      </c>
      <c r="AP32" s="300">
        <v>49601</v>
      </c>
      <c r="AQ32" s="301">
        <v>63956</v>
      </c>
      <c r="AR32" s="302">
        <v>-22.4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502</v>
      </c>
      <c r="AL33" s="1134"/>
      <c r="AM33" s="1134"/>
      <c r="AN33" s="1135"/>
      <c r="AO33" s="300" t="s">
        <v>503</v>
      </c>
      <c r="AP33" s="300" t="s">
        <v>503</v>
      </c>
      <c r="AQ33" s="301" t="s">
        <v>503</v>
      </c>
      <c r="AR33" s="302" t="s">
        <v>503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504</v>
      </c>
      <c r="AL34" s="1134"/>
      <c r="AM34" s="1134"/>
      <c r="AN34" s="1135"/>
      <c r="AO34" s="300" t="s">
        <v>503</v>
      </c>
      <c r="AP34" s="300" t="s">
        <v>503</v>
      </c>
      <c r="AQ34" s="301">
        <v>4</v>
      </c>
      <c r="AR34" s="302" t="s">
        <v>503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505</v>
      </c>
      <c r="AL35" s="1134"/>
      <c r="AM35" s="1134"/>
      <c r="AN35" s="1135"/>
      <c r="AO35" s="300">
        <v>663597</v>
      </c>
      <c r="AP35" s="300">
        <v>9101</v>
      </c>
      <c r="AQ35" s="301">
        <v>14498</v>
      </c>
      <c r="AR35" s="302">
        <v>-37.200000000000003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506</v>
      </c>
      <c r="AL36" s="1134"/>
      <c r="AM36" s="1134"/>
      <c r="AN36" s="1135"/>
      <c r="AO36" s="300">
        <v>354352</v>
      </c>
      <c r="AP36" s="300">
        <v>4860</v>
      </c>
      <c r="AQ36" s="301">
        <v>1993</v>
      </c>
      <c r="AR36" s="302">
        <v>143.9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507</v>
      </c>
      <c r="AL37" s="1134"/>
      <c r="AM37" s="1134"/>
      <c r="AN37" s="1135"/>
      <c r="AO37" s="300">
        <v>11749</v>
      </c>
      <c r="AP37" s="300">
        <v>161</v>
      </c>
      <c r="AQ37" s="301">
        <v>407</v>
      </c>
      <c r="AR37" s="302">
        <v>-60.4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508</v>
      </c>
      <c r="AL38" s="1137"/>
      <c r="AM38" s="1137"/>
      <c r="AN38" s="1138"/>
      <c r="AO38" s="303" t="s">
        <v>503</v>
      </c>
      <c r="AP38" s="303" t="s">
        <v>503</v>
      </c>
      <c r="AQ38" s="304">
        <v>1</v>
      </c>
      <c r="AR38" s="292" t="s">
        <v>503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509</v>
      </c>
      <c r="AL39" s="1137"/>
      <c r="AM39" s="1137"/>
      <c r="AN39" s="1138"/>
      <c r="AO39" s="300">
        <v>-523842</v>
      </c>
      <c r="AP39" s="300">
        <v>-7184</v>
      </c>
      <c r="AQ39" s="301">
        <v>-3355</v>
      </c>
      <c r="AR39" s="302">
        <v>114.1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510</v>
      </c>
      <c r="AL40" s="1134"/>
      <c r="AM40" s="1134"/>
      <c r="AN40" s="1135"/>
      <c r="AO40" s="300">
        <v>-3039900</v>
      </c>
      <c r="AP40" s="300">
        <v>-41689</v>
      </c>
      <c r="AQ40" s="301">
        <v>-53996</v>
      </c>
      <c r="AR40" s="302">
        <v>-22.8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1082771</v>
      </c>
      <c r="AP41" s="300">
        <v>14849</v>
      </c>
      <c r="AQ41" s="301">
        <v>23508</v>
      </c>
      <c r="AR41" s="302">
        <v>-36.799999999999997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480</v>
      </c>
      <c r="AN49" s="1130" t="s">
        <v>513</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7163138</v>
      </c>
      <c r="AN51" s="322">
        <v>94386</v>
      </c>
      <c r="AO51" s="323">
        <v>11</v>
      </c>
      <c r="AP51" s="324">
        <v>70329</v>
      </c>
      <c r="AQ51" s="325">
        <v>0.2</v>
      </c>
      <c r="AR51" s="326">
        <v>10.8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3710065</v>
      </c>
      <c r="AN52" s="330">
        <v>48886</v>
      </c>
      <c r="AO52" s="331">
        <v>0.5</v>
      </c>
      <c r="AP52" s="332">
        <v>39403</v>
      </c>
      <c r="AQ52" s="333">
        <v>9.1</v>
      </c>
      <c r="AR52" s="334">
        <v>-8.6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3844165</v>
      </c>
      <c r="AN53" s="322">
        <v>51172</v>
      </c>
      <c r="AO53" s="323">
        <v>-45.8</v>
      </c>
      <c r="AP53" s="324">
        <v>71871</v>
      </c>
      <c r="AQ53" s="325">
        <v>2.2000000000000002</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2252775</v>
      </c>
      <c r="AN54" s="330">
        <v>29988</v>
      </c>
      <c r="AO54" s="331">
        <v>-38.700000000000003</v>
      </c>
      <c r="AP54" s="332">
        <v>38232</v>
      </c>
      <c r="AQ54" s="333">
        <v>-3</v>
      </c>
      <c r="AR54" s="334">
        <v>-35.700000000000003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3376666</v>
      </c>
      <c r="AN55" s="322">
        <v>45243</v>
      </c>
      <c r="AO55" s="323">
        <v>-11.6</v>
      </c>
      <c r="AP55" s="324">
        <v>71807</v>
      </c>
      <c r="AQ55" s="325">
        <v>-0.1</v>
      </c>
      <c r="AR55" s="326">
        <v>-11.5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1107016</v>
      </c>
      <c r="AN56" s="330">
        <v>14833</v>
      </c>
      <c r="AO56" s="331">
        <v>-50.5</v>
      </c>
      <c r="AP56" s="332">
        <v>37333</v>
      </c>
      <c r="AQ56" s="333">
        <v>-2.4</v>
      </c>
      <c r="AR56" s="334">
        <v>-48.1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4272514</v>
      </c>
      <c r="AN57" s="322">
        <v>57871</v>
      </c>
      <c r="AO57" s="323">
        <v>27.9</v>
      </c>
      <c r="AP57" s="324">
        <v>80821</v>
      </c>
      <c r="AQ57" s="325">
        <v>12.6</v>
      </c>
      <c r="AR57" s="326">
        <v>15.3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2057935</v>
      </c>
      <c r="AN58" s="330">
        <v>27875</v>
      </c>
      <c r="AO58" s="331">
        <v>87.9</v>
      </c>
      <c r="AP58" s="332">
        <v>49586</v>
      </c>
      <c r="AQ58" s="333">
        <v>32.799999999999997</v>
      </c>
      <c r="AR58" s="334">
        <v>55.1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3627798</v>
      </c>
      <c r="AN59" s="322">
        <v>49752</v>
      </c>
      <c r="AO59" s="323">
        <v>-14</v>
      </c>
      <c r="AP59" s="324">
        <v>79840</v>
      </c>
      <c r="AQ59" s="325">
        <v>-1.2</v>
      </c>
      <c r="AR59" s="326">
        <v>-12.8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1542430</v>
      </c>
      <c r="AN60" s="330">
        <v>21153</v>
      </c>
      <c r="AO60" s="331">
        <v>-24.1</v>
      </c>
      <c r="AP60" s="332">
        <v>45238</v>
      </c>
      <c r="AQ60" s="333">
        <v>-8.8000000000000007</v>
      </c>
      <c r="AR60" s="334">
        <v>-15.3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4456856</v>
      </c>
      <c r="AN61" s="337">
        <v>59685</v>
      </c>
      <c r="AO61" s="338">
        <v>-6.5</v>
      </c>
      <c r="AP61" s="339">
        <v>74934</v>
      </c>
      <c r="AQ61" s="340">
        <v>2.7</v>
      </c>
      <c r="AR61" s="326">
        <v>-9.1999999999999993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2134044</v>
      </c>
      <c r="AN62" s="330">
        <v>28547</v>
      </c>
      <c r="AO62" s="331">
        <v>-5</v>
      </c>
      <c r="AP62" s="332">
        <v>41958</v>
      </c>
      <c r="AQ62" s="333">
        <v>5.5</v>
      </c>
      <c r="AR62" s="334">
        <v>-10.5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sHhBBALGQD2QBJn52zn9xESaC84eG5arQp8FCTN0B6weRt2Da67bTMZ88W0f7elPI7T/XrEtO3P1y7a2HsPMA==" saltValue="G3IGyEt/5YmG90yLPlYy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Dk/8tjVLI5N1F1kjlb7TC/A2/unUCOMGJjRZ5k7OoKMTst84uBi+OnDHtIDIrUPsmCGnXhHKmVHAfkdUFnO+VA==" saltValue="RuA37HvjNSqgVTaOShud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ZUlKhTNXWa780ZaOR2QKcpUVW3liwcn6gTR2KR9PMx74Wysny7Ex1O1hQCKW3Bb5swyA6gGoZb49O8OpJTtLIA==" saltValue="AmlU0D0bYasH3H1MmLTR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2" t="s">
        <v>3</v>
      </c>
      <c r="D47" s="1142"/>
      <c r="E47" s="1143"/>
      <c r="F47" s="11">
        <v>11.59</v>
      </c>
      <c r="G47" s="12">
        <v>8.31</v>
      </c>
      <c r="H47" s="12">
        <v>8.0299999999999994</v>
      </c>
      <c r="I47" s="12">
        <v>6.7</v>
      </c>
      <c r="J47" s="13">
        <v>1.61</v>
      </c>
    </row>
    <row r="48" spans="2:10" ht="57.75" customHeight="1" x14ac:dyDescent="0.15">
      <c r="B48" s="14"/>
      <c r="C48" s="1144" t="s">
        <v>4</v>
      </c>
      <c r="D48" s="1144"/>
      <c r="E48" s="1145"/>
      <c r="F48" s="15">
        <v>2.81</v>
      </c>
      <c r="G48" s="16">
        <v>4.43</v>
      </c>
      <c r="H48" s="16">
        <v>5.81</v>
      </c>
      <c r="I48" s="16">
        <v>5.61</v>
      </c>
      <c r="J48" s="17">
        <v>6.26</v>
      </c>
    </row>
    <row r="49" spans="2:10" ht="57.75" customHeight="1" thickBot="1" x14ac:dyDescent="0.2">
      <c r="B49" s="18"/>
      <c r="C49" s="1146" t="s">
        <v>5</v>
      </c>
      <c r="D49" s="1146"/>
      <c r="E49" s="1147"/>
      <c r="F49" s="19" t="s">
        <v>532</v>
      </c>
      <c r="G49" s="20" t="s">
        <v>533</v>
      </c>
      <c r="H49" s="20">
        <v>0.77</v>
      </c>
      <c r="I49" s="20" t="s">
        <v>534</v>
      </c>
      <c r="J49" s="21" t="s">
        <v>535</v>
      </c>
    </row>
    <row r="50" spans="2:10" x14ac:dyDescent="0.15"/>
  </sheetData>
  <sheetProtection algorithmName="SHA-512" hashValue="fKWFz2bm6f+v9LudJSkrMjKns3WeTBbPc7vWdByZIB/TbvcqMgrxkLhL0PucB4HqDlz5KQYBW68R0tV3QDH9+g==" saltValue="Sljgo5UxE0I65rGnHHny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天生目　瞬</cp:lastModifiedBy>
  <cp:lastPrinted>2026-03-11T07:26:48Z</cp:lastPrinted>
  <dcterms:created xsi:type="dcterms:W3CDTF">2026-02-23T04:53:10Z</dcterms:created>
  <dcterms:modified xsi:type="dcterms:W3CDTF">2026-03-12T00:16:48Z</dcterms:modified>
  <cp:category/>
</cp:coreProperties>
</file>